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/>
  <mc:AlternateContent xmlns:mc="http://schemas.openxmlformats.org/markup-compatibility/2006">
    <mc:Choice Requires="x15">
      <x15ac:absPath xmlns:x15ac="http://schemas.microsoft.com/office/spreadsheetml/2010/11/ac" url="C:\Users\c10256\Documents\"/>
    </mc:Choice>
  </mc:AlternateContent>
  <xr:revisionPtr revIDLastSave="0" documentId="8_{A6D03C91-BA63-4FFF-92CD-9C01FC7C622E}" xr6:coauthVersionLast="36" xr6:coauthVersionMax="36" xr10:uidLastSave="{00000000-0000-0000-0000-000000000000}"/>
  <bookViews>
    <workbookView xWindow="11610" yWindow="4160" windowWidth="41180" windowHeight="26220" tabRatio="745" xr2:uid="{00000000-000D-0000-FFFF-FFFF00000000}"/>
  </bookViews>
  <sheets>
    <sheet name="Final Exam Results" sheetId="9" r:id="rId1"/>
  </sheets>
  <definedNames>
    <definedName name="_xlchart.v1.0" hidden="1">'Final Exam Results'!$J$3:$J$212</definedName>
  </definedNames>
  <calcPr calcId="191029"/>
</workbook>
</file>

<file path=xl/calcChain.xml><?xml version="1.0" encoding="utf-8"?>
<calcChain xmlns="http://schemas.openxmlformats.org/spreadsheetml/2006/main">
  <c r="X13" i="9" l="1" a="1"/>
  <c r="X13" i="9"/>
  <c r="X14" i="9" a="1"/>
  <c r="X14" i="9" s="1"/>
  <c r="X15" i="9" a="1"/>
  <c r="X15" i="9"/>
  <c r="X16" i="9" a="1"/>
  <c r="X16" i="9"/>
  <c r="X17" i="9" a="1"/>
  <c r="X17" i="9"/>
  <c r="X18" i="9" a="1"/>
  <c r="X18" i="9" s="1"/>
  <c r="X19" i="9" a="1"/>
  <c r="X19" i="9"/>
  <c r="X20" i="9" a="1"/>
  <c r="X20" i="9"/>
  <c r="X21" i="9" a="1"/>
  <c r="X21" i="9"/>
  <c r="X22" i="9" a="1"/>
  <c r="X22" i="9" s="1"/>
  <c r="X23" i="9" a="1"/>
  <c r="X23" i="9"/>
  <c r="X24" i="9" a="1"/>
  <c r="X24" i="9"/>
  <c r="X25" i="9" a="1"/>
  <c r="X25" i="9"/>
  <c r="X26" i="9" a="1"/>
  <c r="X26" i="9" s="1"/>
  <c r="X27" i="9" a="1"/>
  <c r="X27" i="9"/>
  <c r="X28" i="9" a="1"/>
  <c r="X28" i="9"/>
  <c r="X29" i="9" a="1"/>
  <c r="X29" i="9"/>
  <c r="X30" i="9" a="1"/>
  <c r="X30" i="9" s="1"/>
  <c r="X31" i="9" a="1"/>
  <c r="X31" i="9" s="1"/>
  <c r="X32" i="9" a="1"/>
  <c r="X32" i="9"/>
  <c r="X33" i="9" a="1"/>
  <c r="X33" i="9"/>
  <c r="X34" i="9" a="1"/>
  <c r="X34" i="9" s="1"/>
  <c r="X35" i="9" a="1"/>
  <c r="X35" i="9" s="1"/>
  <c r="X36" i="9" a="1"/>
  <c r="X36" i="9"/>
  <c r="X37" i="9" a="1"/>
  <c r="X37" i="9"/>
  <c r="X38" i="9" a="1"/>
  <c r="X38" i="9" s="1"/>
  <c r="X39" i="9" a="1"/>
  <c r="X39" i="9" s="1"/>
  <c r="X40" i="9" a="1"/>
  <c r="X40" i="9"/>
  <c r="X41" i="9" a="1"/>
  <c r="X41" i="9"/>
  <c r="X42" i="9" a="1"/>
  <c r="X42" i="9" s="1"/>
  <c r="X43" i="9" a="1"/>
  <c r="X43" i="9" s="1"/>
  <c r="X44" i="9" a="1"/>
  <c r="X44" i="9"/>
  <c r="X45" i="9" a="1"/>
  <c r="X45" i="9"/>
  <c r="X46" i="9" a="1"/>
  <c r="X46" i="9" s="1"/>
  <c r="X47" i="9" a="1"/>
  <c r="X47" i="9" s="1"/>
  <c r="X48" i="9" a="1"/>
  <c r="X48" i="9"/>
  <c r="X49" i="9" a="1"/>
  <c r="X49" i="9"/>
  <c r="X50" i="9" a="1"/>
  <c r="X50" i="9" s="1"/>
  <c r="X51" i="9" a="1"/>
  <c r="X51" i="9" s="1"/>
  <c r="X52" i="9" a="1"/>
  <c r="X52" i="9"/>
  <c r="X53" i="9" a="1"/>
  <c r="X53" i="9"/>
  <c r="X54" i="9" a="1"/>
  <c r="X54" i="9" s="1"/>
  <c r="X55" i="9" a="1"/>
  <c r="X55" i="9" s="1"/>
  <c r="X56" i="9" a="1"/>
  <c r="X56" i="9"/>
  <c r="X57" i="9" a="1"/>
  <c r="X57" i="9"/>
  <c r="X58" i="9" a="1"/>
  <c r="X58" i="9" s="1"/>
  <c r="X59" i="9" a="1"/>
  <c r="X59" i="9" s="1"/>
  <c r="X60" i="9" a="1"/>
  <c r="X60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K5" i="9" l="1"/>
  <c r="K12" i="9"/>
  <c r="K11" i="9"/>
  <c r="K10" i="9"/>
  <c r="K9" i="9"/>
  <c r="K8" i="9"/>
  <c r="K7" i="9"/>
  <c r="K6" i="9"/>
  <c r="K4" i="9"/>
  <c r="K3" i="9"/>
  <c r="X12" i="9" l="1" a="1"/>
  <c r="X12" i="9" s="1"/>
  <c r="X11" i="9" a="1"/>
  <c r="X11" i="9" s="1"/>
  <c r="X10" i="9" a="1"/>
  <c r="X10" i="9" s="1"/>
  <c r="X9" i="9" a="1"/>
  <c r="X9" i="9" s="1"/>
  <c r="X8" i="9" a="1"/>
  <c r="X8" i="9" s="1"/>
  <c r="X7" i="9" a="1"/>
  <c r="X7" i="9" s="1"/>
  <c r="X6" i="9" a="1"/>
  <c r="X6" i="9" s="1"/>
  <c r="X5" i="9" a="1"/>
  <c r="X5" i="9" s="1"/>
  <c r="X4" i="9" a="1"/>
  <c r="X4" i="9" s="1"/>
  <c r="X3" i="9" a="1"/>
  <c r="X3" i="9" s="1"/>
  <c r="N14" i="9"/>
  <c r="N13" i="9"/>
  <c r="V12" i="9"/>
  <c r="U12" i="9"/>
  <c r="N12" i="9"/>
  <c r="J12" i="9"/>
  <c r="V11" i="9"/>
  <c r="U11" i="9"/>
  <c r="N11" i="9"/>
  <c r="J11" i="9"/>
  <c r="V10" i="9"/>
  <c r="U10" i="9"/>
  <c r="J10" i="9"/>
  <c r="V9" i="9"/>
  <c r="U9" i="9"/>
  <c r="J9" i="9"/>
  <c r="V8" i="9"/>
  <c r="U8" i="9"/>
  <c r="J8" i="9"/>
  <c r="V7" i="9"/>
  <c r="U7" i="9"/>
  <c r="J7" i="9"/>
  <c r="V6" i="9"/>
  <c r="U6" i="9"/>
  <c r="J6" i="9"/>
  <c r="V5" i="9"/>
  <c r="U5" i="9"/>
  <c r="J5" i="9"/>
  <c r="V4" i="9"/>
  <c r="U4" i="9"/>
  <c r="J4" i="9"/>
  <c r="V3" i="9"/>
  <c r="U3" i="9"/>
  <c r="J3" i="9"/>
  <c r="O13" i="9" l="1"/>
  <c r="R3" i="9" a="1"/>
  <c r="R8" i="9" s="1"/>
  <c r="P3" i="9" a="1"/>
  <c r="P8" i="9" s="1"/>
  <c r="O14" i="9"/>
  <c r="X1" i="9"/>
  <c r="P4" i="9" l="1"/>
  <c r="R7" i="9"/>
  <c r="Q7" i="9" s="1"/>
  <c r="R3" i="9"/>
  <c r="Q3" i="9" s="1"/>
  <c r="P5" i="9"/>
  <c r="R4" i="9"/>
  <c r="Q4" i="9" s="1"/>
  <c r="P7" i="9"/>
  <c r="Q15" i="9" s="1"/>
  <c r="P3" i="9"/>
  <c r="R5" i="9"/>
  <c r="Q5" i="9" s="1"/>
  <c r="R6" i="9"/>
  <c r="Q6" i="9" s="1"/>
  <c r="P6" i="9"/>
  <c r="P16" i="9" l="1"/>
  <c r="Q10" i="9"/>
  <c r="P10" i="9"/>
  <c r="P15" i="9"/>
  <c r="Q16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<sst xmlns="http://schemas.openxmlformats.org/spreadsheetml/2006/main" count="259" uniqueCount="142">
  <si>
    <t>Max</t>
  </si>
  <si>
    <t>NOTEN EXPORT FUER VIS:ONLINE</t>
  </si>
  <si>
    <t>Benutzername</t>
  </si>
  <si>
    <t>Vorname</t>
  </si>
  <si>
    <t>Nachname</t>
  </si>
  <si>
    <t>Matrikelnummer</t>
  </si>
  <si>
    <t>Points</t>
  </si>
  <si>
    <t>Grade</t>
  </si>
  <si>
    <t>Count</t>
  </si>
  <si>
    <t>Frequency</t>
  </si>
  <si>
    <t>SKZ</t>
  </si>
  <si>
    <t>Note</t>
  </si>
  <si>
    <t>Total</t>
  </si>
  <si>
    <t>Min</t>
  </si>
  <si>
    <t>Median</t>
  </si>
  <si>
    <t>Mean</t>
  </si>
  <si>
    <t>Fail</t>
  </si>
  <si>
    <t>Pass</t>
  </si>
  <si>
    <t>Homepage</t>
  </si>
  <si>
    <t>Punkte</t>
  </si>
  <si>
    <t>Manuell Punkte</t>
  </si>
  <si>
    <t>Endgültige Punkte</t>
  </si>
  <si>
    <t>Rounded Points</t>
  </si>
  <si>
    <t>Laufnummer</t>
  </si>
  <si>
    <t>cBBBZZZ</t>
  </si>
  <si>
    <t>Vorname1</t>
  </si>
  <si>
    <t>Vorname2</t>
  </si>
  <si>
    <t>Vorname3</t>
  </si>
  <si>
    <t>Vorname4</t>
  </si>
  <si>
    <t>Vorname5</t>
  </si>
  <si>
    <t>Vorname6</t>
  </si>
  <si>
    <t>Vorname7</t>
  </si>
  <si>
    <t>Vorname8</t>
  </si>
  <si>
    <t>Vorname9</t>
  </si>
  <si>
    <t>Vorname10</t>
  </si>
  <si>
    <t>Nachname1</t>
  </si>
  <si>
    <t>Nachname2</t>
  </si>
  <si>
    <t>Nachname3</t>
  </si>
  <si>
    <t>Nachname4</t>
  </si>
  <si>
    <t>Nachname5</t>
  </si>
  <si>
    <t>Nachname6</t>
  </si>
  <si>
    <t>Nachname7</t>
  </si>
  <si>
    <t>Nachname8</t>
  </si>
  <si>
    <t>Nachname9</t>
  </si>
  <si>
    <t>Nachname10</t>
  </si>
  <si>
    <t>https://lms.uibk.ac.at/url/Identity/PersonennummerimLMS</t>
  </si>
  <si>
    <t>Vorname11</t>
  </si>
  <si>
    <t>Nachname11</t>
  </si>
  <si>
    <t>Vorname12</t>
  </si>
  <si>
    <t>Nachname12</t>
  </si>
  <si>
    <t>Vorname13</t>
  </si>
  <si>
    <t>Nachname13</t>
  </si>
  <si>
    <t>Vorname14</t>
  </si>
  <si>
    <t>Nachname14</t>
  </si>
  <si>
    <t>Vorname15</t>
  </si>
  <si>
    <t>Nachname15</t>
  </si>
  <si>
    <t>Vorname16</t>
  </si>
  <si>
    <t>Nachname16</t>
  </si>
  <si>
    <t>Vorname17</t>
  </si>
  <si>
    <t>Nachname17</t>
  </si>
  <si>
    <t>Vorname18</t>
  </si>
  <si>
    <t>Nachname18</t>
  </si>
  <si>
    <t>Vorname19</t>
  </si>
  <si>
    <t>Nachname19</t>
  </si>
  <si>
    <t>Vorname20</t>
  </si>
  <si>
    <t>Nachname20</t>
  </si>
  <si>
    <t>Vorname21</t>
  </si>
  <si>
    <t>Nachname21</t>
  </si>
  <si>
    <t>Vorname22</t>
  </si>
  <si>
    <t>Nachname22</t>
  </si>
  <si>
    <t>Vorname23</t>
  </si>
  <si>
    <t>Nachname23</t>
  </si>
  <si>
    <t>Vorname24</t>
  </si>
  <si>
    <t>Nachname24</t>
  </si>
  <si>
    <t>Vorname25</t>
  </si>
  <si>
    <t>Nachname25</t>
  </si>
  <si>
    <t>Vorname26</t>
  </si>
  <si>
    <t>Nachname26</t>
  </si>
  <si>
    <t>Vorname27</t>
  </si>
  <si>
    <t>Nachname27</t>
  </si>
  <si>
    <t>Vorname28</t>
  </si>
  <si>
    <t>Nachname28</t>
  </si>
  <si>
    <t>Vorname29</t>
  </si>
  <si>
    <t>Nachname29</t>
  </si>
  <si>
    <t>Vorname30</t>
  </si>
  <si>
    <t>Nachname30</t>
  </si>
  <si>
    <t>Vorname31</t>
  </si>
  <si>
    <t>Nachname31</t>
  </si>
  <si>
    <t>Vorname32</t>
  </si>
  <si>
    <t>Nachname32</t>
  </si>
  <si>
    <t>Vorname33</t>
  </si>
  <si>
    <t>Nachname33</t>
  </si>
  <si>
    <t>Vorname34</t>
  </si>
  <si>
    <t>Nachname34</t>
  </si>
  <si>
    <t>Vorname35</t>
  </si>
  <si>
    <t>Nachname35</t>
  </si>
  <si>
    <t>Vorname36</t>
  </si>
  <si>
    <t>Nachname36</t>
  </si>
  <si>
    <t>Vorname37</t>
  </si>
  <si>
    <t>Nachname37</t>
  </si>
  <si>
    <t>Vorname38</t>
  </si>
  <si>
    <t>Nachname38</t>
  </si>
  <si>
    <t>Vorname39</t>
  </si>
  <si>
    <t>Nachname39</t>
  </si>
  <si>
    <t>Vorname40</t>
  </si>
  <si>
    <t>Nachname40</t>
  </si>
  <si>
    <t>Vorname41</t>
  </si>
  <si>
    <t>Nachname41</t>
  </si>
  <si>
    <t>Vorname42</t>
  </si>
  <si>
    <t>Nachname42</t>
  </si>
  <si>
    <t>Vorname43</t>
  </si>
  <si>
    <t>Nachname43</t>
  </si>
  <si>
    <t>Vorname44</t>
  </si>
  <si>
    <t>Nachname44</t>
  </si>
  <si>
    <t>Vorname45</t>
  </si>
  <si>
    <t>Nachname45</t>
  </si>
  <si>
    <t>Vorname46</t>
  </si>
  <si>
    <t>Nachname46</t>
  </si>
  <si>
    <t>Vorname47</t>
  </si>
  <si>
    <t>Nachname47</t>
  </si>
  <si>
    <t>Vorname48</t>
  </si>
  <si>
    <t>Nachname48</t>
  </si>
  <si>
    <t>Vorname49</t>
  </si>
  <si>
    <t>Nachname49</t>
  </si>
  <si>
    <t>Vorname50</t>
  </si>
  <si>
    <t>Nachname50</t>
  </si>
  <si>
    <t>Vorname51</t>
  </si>
  <si>
    <t>Nachname51</t>
  </si>
  <si>
    <t>Vorname52</t>
  </si>
  <si>
    <t>Nachname52</t>
  </si>
  <si>
    <t>Vorname53</t>
  </si>
  <si>
    <t>Nachname53</t>
  </si>
  <si>
    <t>Vorname54</t>
  </si>
  <si>
    <t>Nachname54</t>
  </si>
  <si>
    <t>Vorname55</t>
  </si>
  <si>
    <t>Nachname55</t>
  </si>
  <si>
    <t>Vorname56</t>
  </si>
  <si>
    <t>Nachname56</t>
  </si>
  <si>
    <t>Vorname57</t>
  </si>
  <si>
    <t>Nachname57</t>
  </si>
  <si>
    <t>Vorname58</t>
  </si>
  <si>
    <t>Nachname58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</si>
</sst>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color theme="1"/>
      <name val="Arial"/>
    </font>
    <font>
      <b/>
      <sz val="12"/>
      <color rgb="FF000000"/>
      <name val="Calibri"/>
    </font>
    <font>
      <b/>
      <sz val="10"/>
      <color theme="1"/>
      <name val="Arial"/>
    </font>
    <font>
      <sz val="12"/>
      <color rgb="FF000000"/>
      <name val="Calibri"/>
    </font>
    <font>
      <u/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1" fillId="0" borderId="0" xfId="0" applyFont="1"/>
    <xf numFmtId="0" fontId="3" fillId="0" borderId="0" xfId="0" applyFont="1"/>
    <xf numFmtId="0" fontId="4" fillId="0" borderId="0" xfId="0" applyFont="1" applyAlignment="1"/>
    <xf numFmtId="2" fontId="1" fillId="0" borderId="0" xfId="0" applyNumberFormat="1" applyFont="1"/>
    <xf numFmtId="0" fontId="1" fillId="0" borderId="1" xfId="0" applyFont="1" applyBorder="1" applyAlignment="1"/>
    <xf numFmtId="0" fontId="1" fillId="0" borderId="2" xfId="0" applyFont="1" applyBorder="1"/>
    <xf numFmtId="0" fontId="4" fillId="0" borderId="2" xfId="0" applyFont="1" applyBorder="1" applyAlignment="1">
      <alignment horizontal="right"/>
    </xf>
    <xf numFmtId="2" fontId="1" fillId="0" borderId="3" xfId="0" applyNumberFormat="1" applyFont="1" applyBorder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" fillId="0" borderId="4" xfId="0" applyFont="1" applyBorder="1" applyAlignment="1"/>
    <xf numFmtId="2" fontId="1" fillId="0" borderId="5" xfId="0" applyNumberFormat="1" applyFont="1" applyBorder="1"/>
    <xf numFmtId="0" fontId="1" fillId="0" borderId="4" xfId="0" applyFont="1" applyBorder="1"/>
    <xf numFmtId="0" fontId="1" fillId="0" borderId="5" xfId="0" applyFont="1" applyBorder="1"/>
    <xf numFmtId="2" fontId="1" fillId="0" borderId="4" xfId="0" applyNumberFormat="1" applyFont="1" applyBorder="1"/>
    <xf numFmtId="0" fontId="1" fillId="0" borderId="6" xfId="0" applyFont="1" applyBorder="1"/>
    <xf numFmtId="0" fontId="1" fillId="0" borderId="7" xfId="0" applyFont="1" applyBorder="1"/>
    <xf numFmtId="2" fontId="1" fillId="0" borderId="8" xfId="0" applyNumberFormat="1" applyFont="1" applyBorder="1"/>
    <xf numFmtId="0" fontId="1" fillId="0" borderId="0" xfId="0" applyFont="1"/>
    <xf numFmtId="0" fontId="4" fillId="0" borderId="0" xfId="0" applyFont="1" applyAlignment="1"/>
    <xf numFmtId="0" fontId="5" fillId="0" borderId="0" xfId="0" applyFont="1" applyAlignment="1"/>
    <xf numFmtId="0" fontId="0" fillId="0" borderId="0" xfId="0" applyFill="1"/>
  </cellXfs>
  <cellStyles count="1">
    <cellStyle name="Standard" xfId="0" builtinId="0"/>
  </cellStyles>
  <dxfs count="1">
    <dxf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Grades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'Final Exam Results'!$P$3:$P$7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599D-48D4-BA12-0491C6926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9670156"/>
        <c:axId val="1159467629"/>
      </c:barChart>
      <c:catAx>
        <c:axId val="13396701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159467629"/>
        <c:crosses val="autoZero"/>
        <c:auto val="1"/>
        <c:lblAlgn val="ctr"/>
        <c:lblOffset val="100"/>
        <c:noMultiLvlLbl val="1"/>
      </c:catAx>
      <c:valAx>
        <c:axId val="115946762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Count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33967015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Grades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lvl="0" algn="ctr" rtl="0">
            <a:defRPr sz="1800" b="0" i="0" u="none" strike="noStrike" kern="1200" baseline="0">
              <a:solidFill>
                <a:srgbClr val="757575"/>
              </a:solidFill>
              <a:latin typeface="+mn-lt"/>
              <a:ea typeface="+mn-ea"/>
              <a:cs typeface="+mn-cs"/>
            </a:defRPr>
          </a:pPr>
          <a:r>
            <a:rPr kumimoji="0" lang="en-US" sz="1800" b="0" i="0" u="none" strike="noStrike" kern="1200" cap="none" spc="0" normalizeH="0" baseline="0" noProof="0">
              <a:ln>
                <a:noFill/>
              </a:ln>
              <a:solidFill>
                <a:srgbClr val="757575"/>
              </a:solidFill>
              <a:effectLst/>
              <a:uLnTx/>
              <a:uFillTx/>
              <a:latin typeface="Arial"/>
              <a:cs typeface="Arial"/>
            </a:rPr>
            <a:t>Grades</a:t>
          </a:r>
        </a:p>
      </cx:txPr>
    </cx:title>
    <cx:plotArea>
      <cx:plotAreaRegion>
        <cx:series layoutId="clusteredColumn" uniqueId="{A5EE81E8-D63A-409F-8497-A881654C5DAE}">
          <cx:dataId val="0"/>
          <cx:layoutPr>
            <cx:binning intervalClosed="r">
              <cx:binCount val="12"/>
            </cx:binning>
          </cx:layoutPr>
        </cx:series>
      </cx:plotAreaRegion>
      <cx:axis id="0">
        <cx:catScaling gapWidth="0.330000013"/>
        <cx:tickLabels/>
      </cx:axis>
      <cx:axis id="1">
        <cx:valScaling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31750</xdr:colOff>
      <xdr:row>28</xdr:row>
      <xdr:rowOff>114301</xdr:rowOff>
    </xdr:from>
    <xdr:ext cx="4064000" cy="1835149"/>
    <xdr:graphicFrame macro="">
      <xdr:nvGraphicFramePr>
        <xdr:cNvPr id="5" name="Chart 5" title="Chart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13</xdr:col>
      <xdr:colOff>47626</xdr:colOff>
      <xdr:row>16</xdr:row>
      <xdr:rowOff>111126</xdr:rowOff>
    </xdr:from>
    <xdr:ext cx="5889624" cy="2301874"/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5" title="Chart">
              <a:extLst>
                <a:ext uri="{FF2B5EF4-FFF2-40B4-BE49-F238E27FC236}">
                  <a16:creationId xmlns:a16="http://schemas.microsoft.com/office/drawing/2014/main" id="{8240E492-806C-4725-A84A-871AABB49C2B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70326" y="3311526"/>
              <a:ext cx="5889624" cy="23018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AT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212"/>
  <sheetViews>
    <sheetView tabSelected="1" zoomScaleNormal="100" workbookViewId="0">
      <selection activeCell="W20" sqref="W20"/>
    </sheetView>
  </sheetViews>
  <sheetFormatPr baseColWidth="10" defaultColWidth="14.453125" defaultRowHeight="15.75" customHeight="1" x14ac:dyDescent="0.25"/>
  <cols>
    <col min="5" max="5" width="18.54296875" customWidth="1"/>
    <col min="6" max="6" width="46" customWidth="1"/>
    <col min="7" max="10" width="17.7265625" customWidth="1"/>
    <col min="20" max="20" width="4.90625" customWidth="1"/>
  </cols>
  <sheetData>
    <row r="1" spans="1:26" ht="15.75" customHeight="1" x14ac:dyDescent="0.35">
      <c r="A1" s="23"/>
      <c r="B1" s="23"/>
      <c r="C1" s="23"/>
      <c r="D1" s="23"/>
      <c r="E1" s="23"/>
      <c r="F1" s="23"/>
      <c r="G1" s="6"/>
      <c r="H1" s="23"/>
      <c r="I1" s="23"/>
      <c r="J1" s="23"/>
      <c r="K1" s="23"/>
      <c r="U1" s="3" t="s">
        <v>1</v>
      </c>
      <c r="X1" s="4">
        <f>COUNTA(X3:X212)</f>
        <v>58</v>
      </c>
    </row>
    <row r="2" spans="1:26" ht="15.75" customHeight="1" thickBot="1" x14ac:dyDescent="0.4">
      <c r="A2" s="2" t="s">
        <v>23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18</v>
      </c>
      <c r="G2" s="2" t="s">
        <v>19</v>
      </c>
      <c r="H2" s="2" t="s">
        <v>20</v>
      </c>
      <c r="I2" s="2" t="s">
        <v>21</v>
      </c>
      <c r="J2" s="2" t="s">
        <v>22</v>
      </c>
      <c r="K2" s="2" t="s">
        <v>11</v>
      </c>
      <c r="L2" s="5"/>
      <c r="M2" s="5"/>
      <c r="N2" s="5" t="s">
        <v>6</v>
      </c>
      <c r="O2" s="5" t="s">
        <v>7</v>
      </c>
      <c r="P2" s="5" t="s">
        <v>8</v>
      </c>
      <c r="Q2" s="5" t="s">
        <v>9</v>
      </c>
      <c r="R2" s="5"/>
      <c r="S2" s="5"/>
      <c r="T2" s="5"/>
      <c r="U2" s="5" t="s">
        <v>5</v>
      </c>
      <c r="V2" s="5" t="s">
        <v>4</v>
      </c>
      <c r="W2" s="3" t="s">
        <v>10</v>
      </c>
      <c r="X2" s="5" t="s">
        <v>11</v>
      </c>
      <c r="Y2" s="5"/>
      <c r="Z2" s="5"/>
    </row>
    <row r="3" spans="1:26" ht="15.75" customHeight="1" thickTop="1" x14ac:dyDescent="0.35">
      <c r="A3" s="13">
        <v>1</v>
      </c>
      <c r="B3" s="6" t="s">
        <v>24</v>
      </c>
      <c r="C3" s="6" t="s">
        <v>25</v>
      </c>
      <c r="D3" s="6" t="s">
        <v>35</v>
      </c>
      <c r="E3" s="6">
        <v>12345671</v>
      </c>
      <c r="F3" s="25" t="s">
        <v>45</v>
      </c>
      <c r="G3" s="13">
        <v>0</v>
      </c>
      <c r="H3" s="13">
        <v>0</v>
      </c>
      <c r="I3" s="13">
        <v>0</v>
      </c>
      <c r="J3" s="13">
        <f t="shared" ref="J3:J60" si="0">ROUND(I3,2)</f>
        <v>0</v>
      </c>
      <c r="K3" s="13">
        <f t="shared" ref="K3:K60" si="1">_xlfn.IFS(I3&gt;=$N$3,$O$3,I3&gt;=$N$4,$O$4,I3&gt;=$N$5,$O$5,I3&gt;=$N$6,$O$6,I3&lt;$N$6,$O$7)</f>
        <v>5</v>
      </c>
      <c r="N3" s="8">
        <v>70</v>
      </c>
      <c r="O3" s="9">
        <v>1</v>
      </c>
      <c r="P3" s="10">
        <f t="array" ref="P3:P8">FREQUENCY($K$3:$K$212,O3:O7)</f>
        <v>0</v>
      </c>
      <c r="Q3" s="11">
        <f t="shared" ref="Q3:Q7" si="2">R3/COUNT($K$3:$K$212)*100</f>
        <v>0</v>
      </c>
      <c r="R3" s="4">
        <f t="array" ref="R3:R8">FREQUENCY($K$3:$K$244,O3:O7)</f>
        <v>0</v>
      </c>
      <c r="U3" s="12" t="str">
        <f t="shared" ref="U3:U60" si="3">TEXT($E3,"00000000")</f>
        <v>12345671</v>
      </c>
      <c r="V3" s="4" t="str">
        <f t="shared" ref="V3:V60" si="4">$D3</f>
        <v>Nachname1</v>
      </c>
      <c r="W3" s="1"/>
      <c r="X3" s="4" t="str" cm="1">
        <f t="array" ref="X3">_xlfn.IFS($K3 = 1, "sgt1", $K3 = 2, "gut2", $K3 = 3, "bef3", $K3 = 4, "gen4", $K3 = 5, "ngd5")</f>
        <v>ngd5</v>
      </c>
    </row>
    <row r="4" spans="1:26" ht="15.75" customHeight="1" x14ac:dyDescent="0.35">
      <c r="A4" s="13">
        <v>2</v>
      </c>
      <c r="B4" s="23" t="s">
        <v>24</v>
      </c>
      <c r="C4" s="23" t="s">
        <v>26</v>
      </c>
      <c r="D4" s="6" t="s">
        <v>36</v>
      </c>
      <c r="E4" s="6">
        <v>12345672</v>
      </c>
      <c r="F4" s="25" t="s">
        <v>45</v>
      </c>
      <c r="G4" s="13">
        <v>0</v>
      </c>
      <c r="H4" s="13">
        <v>0</v>
      </c>
      <c r="I4" s="13">
        <v>0</v>
      </c>
      <c r="J4" s="13">
        <f t="shared" si="0"/>
        <v>0</v>
      </c>
      <c r="K4" s="13">
        <f t="shared" si="1"/>
        <v>5</v>
      </c>
      <c r="N4" s="14">
        <v>60</v>
      </c>
      <c r="O4" s="4">
        <v>2</v>
      </c>
      <c r="P4" s="4">
        <v>0</v>
      </c>
      <c r="Q4" s="15">
        <f t="shared" si="2"/>
        <v>0</v>
      </c>
      <c r="R4" s="4">
        <v>0</v>
      </c>
      <c r="U4" s="12" t="str">
        <f t="shared" si="3"/>
        <v>12345672</v>
      </c>
      <c r="V4" s="4" t="str">
        <f t="shared" si="4"/>
        <v>Nachname2</v>
      </c>
      <c r="W4" s="1"/>
      <c r="X4" s="22" t="str" cm="1">
        <f t="array" ref="X4">_xlfn.IFS($K4 = 1, "sgt1", $K4 = 2, "gut2", $K4 = 3, "bef3", $K4 = 4, "gen4", $K4 = 5, "ngd5")</f>
        <v>ngd5</v>
      </c>
    </row>
    <row r="5" spans="1:26" ht="15.75" customHeight="1" x14ac:dyDescent="0.35">
      <c r="A5" s="13">
        <v>3</v>
      </c>
      <c r="B5" s="23" t="s">
        <v>24</v>
      </c>
      <c r="C5" s="23" t="s">
        <v>27</v>
      </c>
      <c r="D5" s="23" t="s">
        <v>37</v>
      </c>
      <c r="E5" s="23">
        <v>12345673</v>
      </c>
      <c r="F5" s="25" t="s">
        <v>45</v>
      </c>
      <c r="G5" s="13">
        <v>0</v>
      </c>
      <c r="H5" s="13">
        <v>0</v>
      </c>
      <c r="I5" s="13">
        <v>0</v>
      </c>
      <c r="J5" s="13">
        <f t="shared" si="0"/>
        <v>0</v>
      </c>
      <c r="K5" s="13">
        <f t="shared" si="1"/>
        <v>5</v>
      </c>
      <c r="N5" s="14">
        <v>50</v>
      </c>
      <c r="O5" s="4">
        <v>3</v>
      </c>
      <c r="P5" s="4">
        <v>0</v>
      </c>
      <c r="Q5" s="15">
        <f t="shared" si="2"/>
        <v>0</v>
      </c>
      <c r="R5" s="4">
        <v>0</v>
      </c>
      <c r="U5" s="12" t="str">
        <f t="shared" si="3"/>
        <v>12345673</v>
      </c>
      <c r="V5" s="4" t="str">
        <f t="shared" si="4"/>
        <v>Nachname3</v>
      </c>
      <c r="W5" s="1"/>
      <c r="X5" s="22" t="str" cm="1">
        <f t="array" ref="X5">_xlfn.IFS($K5 = 1, "sgt1", $K5 = 2, "gut2", $K5 = 3, "bef3", $K5 = 4, "gen4", $K5 = 5, "ngd5")</f>
        <v>ngd5</v>
      </c>
    </row>
    <row r="6" spans="1:26" ht="15.75" customHeight="1" x14ac:dyDescent="0.35">
      <c r="A6" s="13">
        <v>4</v>
      </c>
      <c r="B6" s="23" t="s">
        <v>24</v>
      </c>
      <c r="C6" s="23" t="s">
        <v>28</v>
      </c>
      <c r="D6" s="23" t="s">
        <v>38</v>
      </c>
      <c r="E6" s="23">
        <v>12345674</v>
      </c>
      <c r="F6" s="25" t="s">
        <v>45</v>
      </c>
      <c r="G6" s="13">
        <v>0</v>
      </c>
      <c r="H6" s="13">
        <v>0</v>
      </c>
      <c r="I6" s="13">
        <v>0</v>
      </c>
      <c r="J6" s="13">
        <f t="shared" si="0"/>
        <v>0</v>
      </c>
      <c r="K6" s="13">
        <f t="shared" si="1"/>
        <v>5</v>
      </c>
      <c r="N6" s="14">
        <v>40</v>
      </c>
      <c r="O6" s="4">
        <v>4</v>
      </c>
      <c r="P6" s="4">
        <v>0</v>
      </c>
      <c r="Q6" s="15">
        <f t="shared" si="2"/>
        <v>0</v>
      </c>
      <c r="R6" s="4">
        <v>0</v>
      </c>
      <c r="U6" s="12" t="str">
        <f t="shared" si="3"/>
        <v>12345674</v>
      </c>
      <c r="V6" s="4" t="str">
        <f t="shared" si="4"/>
        <v>Nachname4</v>
      </c>
      <c r="W6" s="1"/>
      <c r="X6" s="22" t="str" cm="1">
        <f t="array" ref="X6">_xlfn.IFS($K6 = 1, "sgt1", $K6 = 2, "gut2", $K6 = 3, "bef3", $K6 = 4, "gen4", $K6 = 5, "ngd5")</f>
        <v>ngd5</v>
      </c>
    </row>
    <row r="7" spans="1:26" ht="15.75" customHeight="1" x14ac:dyDescent="0.35">
      <c r="A7" s="13">
        <v>5</v>
      </c>
      <c r="B7" s="23" t="s">
        <v>24</v>
      </c>
      <c r="C7" s="23" t="s">
        <v>29</v>
      </c>
      <c r="D7" s="23" t="s">
        <v>39</v>
      </c>
      <c r="E7" s="23">
        <v>12345675</v>
      </c>
      <c r="F7" s="25" t="s">
        <v>45</v>
      </c>
      <c r="G7" s="13">
        <v>0</v>
      </c>
      <c r="H7" s="13">
        <v>0</v>
      </c>
      <c r="I7" s="13">
        <v>0</v>
      </c>
      <c r="J7" s="13">
        <f t="shared" si="0"/>
        <v>0</v>
      </c>
      <c r="K7" s="13">
        <f t="shared" si="1"/>
        <v>5</v>
      </c>
      <c r="N7" s="16"/>
      <c r="O7" s="4">
        <v>5</v>
      </c>
      <c r="P7" s="4">
        <v>58</v>
      </c>
      <c r="Q7" s="15">
        <f t="shared" si="2"/>
        <v>100</v>
      </c>
      <c r="R7" s="4">
        <v>58</v>
      </c>
      <c r="U7" s="12" t="str">
        <f t="shared" si="3"/>
        <v>12345675</v>
      </c>
      <c r="V7" s="4" t="str">
        <f t="shared" si="4"/>
        <v>Nachname5</v>
      </c>
      <c r="W7" s="1"/>
      <c r="X7" s="22" t="str" cm="1">
        <f t="array" ref="X7">_xlfn.IFS($K7 = 1, "sgt1", $K7 = 2, "gut2", $K7 = 3, "bef3", $K7 = 4, "gen4", $K7 = 5, "ngd5")</f>
        <v>ngd5</v>
      </c>
    </row>
    <row r="8" spans="1:26" ht="15.75" customHeight="1" x14ac:dyDescent="0.35">
      <c r="A8" s="13">
        <v>6</v>
      </c>
      <c r="B8" s="23" t="s">
        <v>24</v>
      </c>
      <c r="C8" s="23" t="s">
        <v>30</v>
      </c>
      <c r="D8" s="23" t="s">
        <v>40</v>
      </c>
      <c r="E8" s="23">
        <v>12345676</v>
      </c>
      <c r="F8" s="25" t="s">
        <v>45</v>
      </c>
      <c r="G8" s="13">
        <v>0</v>
      </c>
      <c r="H8" s="13">
        <v>0</v>
      </c>
      <c r="I8" s="13">
        <v>0</v>
      </c>
      <c r="J8" s="13">
        <f t="shared" si="0"/>
        <v>0</v>
      </c>
      <c r="K8" s="13">
        <f t="shared" si="1"/>
        <v>5</v>
      </c>
      <c r="N8" s="16"/>
      <c r="P8" s="4">
        <v>0</v>
      </c>
      <c r="Q8" s="17"/>
      <c r="R8" s="4">
        <v>0</v>
      </c>
      <c r="U8" s="12" t="str">
        <f t="shared" si="3"/>
        <v>12345676</v>
      </c>
      <c r="V8" s="4" t="str">
        <f t="shared" si="4"/>
        <v>Nachname6</v>
      </c>
      <c r="W8" s="1"/>
      <c r="X8" s="22" t="str" cm="1">
        <f t="array" ref="X8">_xlfn.IFS($K8 = 1, "sgt1", $K8 = 2, "gut2", $K8 = 3, "bef3", $K8 = 4, "gen4", $K8 = 5, "ngd5")</f>
        <v>ngd5</v>
      </c>
    </row>
    <row r="9" spans="1:26" ht="15.75" customHeight="1" x14ac:dyDescent="0.35">
      <c r="A9" s="13">
        <v>7</v>
      </c>
      <c r="B9" s="23" t="s">
        <v>24</v>
      </c>
      <c r="C9" s="23" t="s">
        <v>31</v>
      </c>
      <c r="D9" s="23" t="s">
        <v>41</v>
      </c>
      <c r="E9" s="23">
        <v>12345677</v>
      </c>
      <c r="F9" s="25" t="s">
        <v>45</v>
      </c>
      <c r="G9" s="13">
        <v>0</v>
      </c>
      <c r="H9" s="13">
        <v>0</v>
      </c>
      <c r="I9" s="13">
        <v>0</v>
      </c>
      <c r="J9" s="13">
        <f t="shared" si="0"/>
        <v>0</v>
      </c>
      <c r="K9" s="13">
        <f t="shared" si="1"/>
        <v>5</v>
      </c>
      <c r="N9" s="16"/>
      <c r="Q9" s="17"/>
      <c r="U9" s="12" t="str">
        <f t="shared" si="3"/>
        <v>12345677</v>
      </c>
      <c r="V9" s="4" t="str">
        <f t="shared" si="4"/>
        <v>Nachname7</v>
      </c>
      <c r="W9" s="1"/>
      <c r="X9" s="22" t="str" cm="1">
        <f t="array" ref="X9">_xlfn.IFS($K9 = 1, "sgt1", $K9 = 2, "gut2", $K9 = 3, "bef3", $K9 = 4, "gen4", $K9 = 5, "ngd5")</f>
        <v>ngd5</v>
      </c>
    </row>
    <row r="10" spans="1:26" ht="15.75" customHeight="1" x14ac:dyDescent="0.35">
      <c r="A10" s="13">
        <v>8</v>
      </c>
      <c r="B10" s="23" t="s">
        <v>24</v>
      </c>
      <c r="C10" s="23" t="s">
        <v>32</v>
      </c>
      <c r="D10" s="23" t="s">
        <v>42</v>
      </c>
      <c r="E10" s="23">
        <v>12345678</v>
      </c>
      <c r="F10" s="25" t="s">
        <v>45</v>
      </c>
      <c r="G10" s="13">
        <v>0</v>
      </c>
      <c r="H10" s="13">
        <v>0</v>
      </c>
      <c r="I10" s="13">
        <v>0</v>
      </c>
      <c r="J10" s="13">
        <f t="shared" si="0"/>
        <v>0</v>
      </c>
      <c r="K10" s="13">
        <f t="shared" si="1"/>
        <v>5</v>
      </c>
      <c r="M10" s="5" t="s">
        <v>12</v>
      </c>
      <c r="N10" s="14"/>
      <c r="P10" s="4">
        <f t="shared" ref="P10:Q10" si="5">SUM(P3:P7)</f>
        <v>58</v>
      </c>
      <c r="Q10" s="15">
        <f t="shared" si="5"/>
        <v>100</v>
      </c>
      <c r="U10" s="12" t="str">
        <f t="shared" si="3"/>
        <v>12345678</v>
      </c>
      <c r="V10" s="4" t="str">
        <f t="shared" si="4"/>
        <v>Nachname8</v>
      </c>
      <c r="W10" s="1"/>
      <c r="X10" s="22" t="str" cm="1">
        <f t="array" ref="X10">_xlfn.IFS($K10 = 1, "sgt1", $K10 = 2, "gut2", $K10 = 3, "bef3", $K10 = 4, "gen4", $K10 = 5, "ngd5")</f>
        <v>ngd5</v>
      </c>
    </row>
    <row r="11" spans="1:26" ht="15.75" customHeight="1" x14ac:dyDescent="0.35">
      <c r="A11" s="13">
        <v>9</v>
      </c>
      <c r="B11" s="23" t="s">
        <v>24</v>
      </c>
      <c r="C11" s="23" t="s">
        <v>33</v>
      </c>
      <c r="D11" s="23" t="s">
        <v>43</v>
      </c>
      <c r="E11" s="23">
        <v>12345679</v>
      </c>
      <c r="F11" s="25" t="s">
        <v>45</v>
      </c>
      <c r="G11" s="13">
        <v>0</v>
      </c>
      <c r="H11" s="13">
        <v>0</v>
      </c>
      <c r="I11" s="13">
        <v>0</v>
      </c>
      <c r="J11" s="13">
        <f t="shared" si="0"/>
        <v>0</v>
      </c>
      <c r="K11" s="13">
        <f t="shared" si="1"/>
        <v>5</v>
      </c>
      <c r="M11" s="5" t="s">
        <v>13</v>
      </c>
      <c r="N11" s="16">
        <f>MIN($I$3:$I$244)</f>
        <v>0</v>
      </c>
      <c r="Q11" s="17"/>
      <c r="U11" s="12" t="str">
        <f t="shared" si="3"/>
        <v>12345679</v>
      </c>
      <c r="V11" s="4" t="str">
        <f t="shared" si="4"/>
        <v>Nachname9</v>
      </c>
      <c r="W11" s="1"/>
      <c r="X11" s="22" t="str" cm="1">
        <f t="array" ref="X11">_xlfn.IFS($K11 = 1, "sgt1", $K11 = 2, "gut2", $K11 = 3, "bef3", $K11 = 4, "gen4", $K11 = 5, "ngd5")</f>
        <v>ngd5</v>
      </c>
    </row>
    <row r="12" spans="1:26" ht="15.75" customHeight="1" x14ac:dyDescent="0.35">
      <c r="A12" s="13">
        <v>10</v>
      </c>
      <c r="B12" s="23" t="s">
        <v>24</v>
      </c>
      <c r="C12" s="23" t="s">
        <v>34</v>
      </c>
      <c r="D12" s="23" t="s">
        <v>44</v>
      </c>
      <c r="E12" s="23">
        <v>12345680</v>
      </c>
      <c r="F12" s="25" t="s">
        <v>45</v>
      </c>
      <c r="G12" s="13">
        <v>0</v>
      </c>
      <c r="H12" s="13">
        <v>0</v>
      </c>
      <c r="I12" s="13">
        <v>0</v>
      </c>
      <c r="J12" s="13">
        <f t="shared" si="0"/>
        <v>0</v>
      </c>
      <c r="K12" s="13">
        <f t="shared" si="1"/>
        <v>5</v>
      </c>
      <c r="M12" s="5" t="s">
        <v>0</v>
      </c>
      <c r="N12" s="18">
        <f>MAX($I$3:$I$244)</f>
        <v>0</v>
      </c>
      <c r="Q12" s="17"/>
      <c r="U12" s="12" t="str">
        <f t="shared" si="3"/>
        <v>12345680</v>
      </c>
      <c r="V12" s="4" t="str">
        <f t="shared" si="4"/>
        <v>Nachname10</v>
      </c>
      <c r="W12" s="1"/>
      <c r="X12" s="22" t="str" cm="1">
        <f t="array" ref="X12">_xlfn.IFS($K12 = 1, "sgt1", $K12 = 2, "gut2", $K12 = 3, "bef3", $K12 = 4, "gen4", $K12 = 5, "ngd5")</f>
        <v>ngd5</v>
      </c>
    </row>
    <row r="13" spans="1:26" ht="15.75" customHeight="1" x14ac:dyDescent="0.35">
      <c r="A13" s="13">
        <v>11</v>
      </c>
      <c r="B13" s="23" t="s">
        <v>24</v>
      </c>
      <c r="C13" s="23" t="s">
        <v>46</v>
      </c>
      <c r="D13" s="23" t="s">
        <v>47</v>
      </c>
      <c r="E13" s="23">
        <v>12345681</v>
      </c>
      <c r="F13" s="25" t="s">
        <v>45</v>
      </c>
      <c r="G13" s="13">
        <v>0</v>
      </c>
      <c r="H13" s="13">
        <v>0</v>
      </c>
      <c r="I13" s="13">
        <v>0</v>
      </c>
      <c r="J13" s="13">
        <f t="shared" si="0"/>
        <v>0</v>
      </c>
      <c r="K13" s="13">
        <f t="shared" si="1"/>
        <v>5</v>
      </c>
      <c r="M13" s="5" t="s">
        <v>14</v>
      </c>
      <c r="N13" s="18">
        <f>MEDIAN($I$3:$I$244)</f>
        <v>0</v>
      </c>
      <c r="O13" s="4">
        <f>MEDIAN($K$3:$K$212)</f>
        <v>5</v>
      </c>
      <c r="Q13" s="17"/>
      <c r="U13" s="12" t="str">
        <f t="shared" si="3"/>
        <v>12345681</v>
      </c>
      <c r="V13" s="22" t="str">
        <f t="shared" si="4"/>
        <v>Nachname11</v>
      </c>
      <c r="W13" s="1"/>
      <c r="X13" s="22" t="str" cm="1">
        <f t="array" ref="X13">_xlfn.IFS($K13 = 1, "sgt1", $K13 = 2, "gut2", $K13 = 3, "bef3", $K13 = 4, "gen4", $K13 = 5, "ngd5")</f>
        <v>ngd5</v>
      </c>
    </row>
    <row r="14" spans="1:26" ht="15.75" customHeight="1" x14ac:dyDescent="0.35">
      <c r="A14" s="13">
        <v>12</v>
      </c>
      <c r="B14" s="23" t="s">
        <v>24</v>
      </c>
      <c r="C14" s="23" t="s">
        <v>48</v>
      </c>
      <c r="D14" s="23" t="s">
        <v>49</v>
      </c>
      <c r="E14" s="23">
        <v>12345682</v>
      </c>
      <c r="F14" s="25" t="s">
        <v>45</v>
      </c>
      <c r="G14" s="13">
        <v>0</v>
      </c>
      <c r="H14" s="13">
        <v>0</v>
      </c>
      <c r="I14" s="13">
        <v>0</v>
      </c>
      <c r="J14" s="13">
        <f t="shared" si="0"/>
        <v>0</v>
      </c>
      <c r="K14" s="13">
        <f t="shared" si="1"/>
        <v>5</v>
      </c>
      <c r="M14" s="5" t="s">
        <v>15</v>
      </c>
      <c r="N14" s="18">
        <f>AVERAGE($I$3:$I$244)</f>
        <v>0</v>
      </c>
      <c r="O14" s="7">
        <f>AVERAGE($K$3:$K$212)</f>
        <v>5</v>
      </c>
      <c r="Q14" s="17"/>
      <c r="U14" s="12" t="str">
        <f t="shared" si="3"/>
        <v>12345682</v>
      </c>
      <c r="V14" s="22" t="str">
        <f t="shared" si="4"/>
        <v>Nachname12</v>
      </c>
      <c r="W14" s="1"/>
      <c r="X14" s="22" t="str" cm="1">
        <f t="array" ref="X14">_xlfn.IFS($K14 = 1, "sgt1", $K14 = 2, "gut2", $K14 = 3, "bef3", $K14 = 4, "gen4", $K14 = 5, "ngd5")</f>
        <v>ngd5</v>
      </c>
    </row>
    <row r="15" spans="1:26" ht="15.75" customHeight="1" x14ac:dyDescent="0.35">
      <c r="A15" s="13">
        <v>13</v>
      </c>
      <c r="B15" s="23" t="s">
        <v>24</v>
      </c>
      <c r="C15" s="23" t="s">
        <v>50</v>
      </c>
      <c r="D15" s="23" t="s">
        <v>51</v>
      </c>
      <c r="E15" s="23">
        <v>12345683</v>
      </c>
      <c r="F15" s="25" t="s">
        <v>45</v>
      </c>
      <c r="G15" s="13">
        <v>0</v>
      </c>
      <c r="H15" s="13">
        <v>0</v>
      </c>
      <c r="I15" s="13">
        <v>0</v>
      </c>
      <c r="J15" s="13">
        <f t="shared" si="0"/>
        <v>0</v>
      </c>
      <c r="K15" s="13">
        <f t="shared" si="1"/>
        <v>5</v>
      </c>
      <c r="M15" s="5" t="s">
        <v>16</v>
      </c>
      <c r="N15" s="16"/>
      <c r="P15" s="4">
        <f>P7</f>
        <v>58</v>
      </c>
      <c r="Q15" s="15">
        <f>100*P7/COUNT($K$3:$K$244)</f>
        <v>100</v>
      </c>
      <c r="U15" s="12" t="str">
        <f t="shared" si="3"/>
        <v>12345683</v>
      </c>
      <c r="V15" s="22" t="str">
        <f t="shared" si="4"/>
        <v>Nachname13</v>
      </c>
      <c r="W15" s="1"/>
      <c r="X15" s="22" t="str" cm="1">
        <f t="array" ref="X15">_xlfn.IFS($K15 = 1, "sgt1", $K15 = 2, "gut2", $K15 = 3, "bef3", $K15 = 4, "gen4", $K15 = 5, "ngd5")</f>
        <v>ngd5</v>
      </c>
    </row>
    <row r="16" spans="1:26" ht="15.75" customHeight="1" thickBot="1" x14ac:dyDescent="0.4">
      <c r="A16" s="13">
        <v>14</v>
      </c>
      <c r="B16" s="23" t="s">
        <v>24</v>
      </c>
      <c r="C16" s="23" t="s">
        <v>52</v>
      </c>
      <c r="D16" s="23" t="s">
        <v>53</v>
      </c>
      <c r="E16" s="23">
        <v>12345684</v>
      </c>
      <c r="F16" s="25" t="s">
        <v>45</v>
      </c>
      <c r="G16" s="13">
        <v>0</v>
      </c>
      <c r="H16" s="13">
        <v>0</v>
      </c>
      <c r="I16" s="13">
        <v>0</v>
      </c>
      <c r="J16" s="13">
        <f t="shared" si="0"/>
        <v>0</v>
      </c>
      <c r="K16" s="13">
        <f t="shared" si="1"/>
        <v>5</v>
      </c>
      <c r="M16" s="5" t="s">
        <v>17</v>
      </c>
      <c r="N16" s="19"/>
      <c r="O16" s="20"/>
      <c r="P16" s="20">
        <f>SUM(P3:P6)</f>
        <v>0</v>
      </c>
      <c r="Q16" s="21">
        <f>100*SUM(P3:P6)/COUNT($K$3:$K$244)</f>
        <v>0</v>
      </c>
      <c r="U16" s="12" t="str">
        <f t="shared" si="3"/>
        <v>12345684</v>
      </c>
      <c r="V16" s="22" t="str">
        <f t="shared" si="4"/>
        <v>Nachname14</v>
      </c>
      <c r="W16" s="1"/>
      <c r="X16" s="22" t="str" cm="1">
        <f t="array" ref="X16">_xlfn.IFS($K16 = 1, "sgt1", $K16 = 2, "gut2", $K16 = 3, "bef3", $K16 = 4, "gen4", $K16 = 5, "ngd5")</f>
        <v>ngd5</v>
      </c>
    </row>
    <row r="17" spans="1:24" ht="15.75" customHeight="1" thickTop="1" x14ac:dyDescent="0.35">
      <c r="A17" s="13">
        <v>15</v>
      </c>
      <c r="B17" s="23" t="s">
        <v>24</v>
      </c>
      <c r="C17" s="23" t="s">
        <v>54</v>
      </c>
      <c r="D17" s="23" t="s">
        <v>55</v>
      </c>
      <c r="E17" s="23">
        <v>12345685</v>
      </c>
      <c r="F17" s="25" t="s">
        <v>45</v>
      </c>
      <c r="G17" s="13">
        <v>0</v>
      </c>
      <c r="H17" s="13">
        <v>0</v>
      </c>
      <c r="I17" s="13">
        <v>0</v>
      </c>
      <c r="J17" s="13">
        <f t="shared" si="0"/>
        <v>0</v>
      </c>
      <c r="K17" s="13">
        <f t="shared" si="1"/>
        <v>5</v>
      </c>
      <c r="U17" s="12" t="str">
        <f t="shared" si="3"/>
        <v>12345685</v>
      </c>
      <c r="V17" s="22" t="str">
        <f t="shared" si="4"/>
        <v>Nachname15</v>
      </c>
      <c r="W17" s="1"/>
      <c r="X17" s="22" t="str" cm="1">
        <f t="array" ref="X17">_xlfn.IFS($K17 = 1, "sgt1", $K17 = 2, "gut2", $K17 = 3, "bef3", $K17 = 4, "gen4", $K17 = 5, "ngd5")</f>
        <v>ngd5</v>
      </c>
    </row>
    <row r="18" spans="1:24" ht="15.75" customHeight="1" x14ac:dyDescent="0.35">
      <c r="A18" s="13">
        <v>16</v>
      </c>
      <c r="B18" s="23" t="s">
        <v>24</v>
      </c>
      <c r="C18" s="23" t="s">
        <v>56</v>
      </c>
      <c r="D18" s="23" t="s">
        <v>57</v>
      </c>
      <c r="E18" s="23">
        <v>12345686</v>
      </c>
      <c r="F18" s="25" t="s">
        <v>45</v>
      </c>
      <c r="G18" s="13">
        <v>0</v>
      </c>
      <c r="H18" s="13">
        <v>0</v>
      </c>
      <c r="I18" s="13">
        <v>0</v>
      </c>
      <c r="J18" s="13">
        <f t="shared" si="0"/>
        <v>0</v>
      </c>
      <c r="K18" s="13">
        <f t="shared" si="1"/>
        <v>5</v>
      </c>
      <c r="U18" s="12" t="str">
        <f t="shared" si="3"/>
        <v>12345686</v>
      </c>
      <c r="V18" s="22" t="str">
        <f t="shared" si="4"/>
        <v>Nachname16</v>
      </c>
      <c r="W18" s="1"/>
      <c r="X18" s="22" t="str" cm="1">
        <f t="array" ref="X18">_xlfn.IFS($K18 = 1, "sgt1", $K18 = 2, "gut2", $K18 = 3, "bef3", $K18 = 4, "gen4", $K18 = 5, "ngd5")</f>
        <v>ngd5</v>
      </c>
    </row>
    <row r="19" spans="1:24" ht="15.75" customHeight="1" x14ac:dyDescent="0.35">
      <c r="A19" s="13">
        <v>17</v>
      </c>
      <c r="B19" s="23" t="s">
        <v>24</v>
      </c>
      <c r="C19" s="23" t="s">
        <v>58</v>
      </c>
      <c r="D19" s="23" t="s">
        <v>59</v>
      </c>
      <c r="E19" s="23">
        <v>12345687</v>
      </c>
      <c r="F19" s="25" t="s">
        <v>45</v>
      </c>
      <c r="G19" s="13">
        <v>0</v>
      </c>
      <c r="H19" s="13">
        <v>0</v>
      </c>
      <c r="I19" s="13">
        <v>0</v>
      </c>
      <c r="J19" s="13">
        <f t="shared" si="0"/>
        <v>0</v>
      </c>
      <c r="K19" s="13">
        <f t="shared" si="1"/>
        <v>5</v>
      </c>
      <c r="U19" s="12" t="str">
        <f t="shared" si="3"/>
        <v>12345687</v>
      </c>
      <c r="V19" s="22" t="str">
        <f t="shared" si="4"/>
        <v>Nachname17</v>
      </c>
      <c r="W19" s="1"/>
      <c r="X19" s="22" t="str" cm="1">
        <f t="array" ref="X19">_xlfn.IFS($K19 = 1, "sgt1", $K19 = 2, "gut2", $K19 = 3, "bef3", $K19 = 4, "gen4", $K19 = 5, "ngd5")</f>
        <v>ngd5</v>
      </c>
    </row>
    <row r="20" spans="1:24" ht="15.75" customHeight="1" x14ac:dyDescent="0.35">
      <c r="A20" s="13">
        <v>18</v>
      </c>
      <c r="B20" s="23" t="s">
        <v>24</v>
      </c>
      <c r="C20" s="23" t="s">
        <v>60</v>
      </c>
      <c r="D20" s="23" t="s">
        <v>61</v>
      </c>
      <c r="E20" s="23">
        <v>12345688</v>
      </c>
      <c r="F20" s="25" t="s">
        <v>45</v>
      </c>
      <c r="G20" s="13">
        <v>0</v>
      </c>
      <c r="H20" s="13">
        <v>0</v>
      </c>
      <c r="I20" s="13">
        <v>0</v>
      </c>
      <c r="J20" s="13">
        <f t="shared" si="0"/>
        <v>0</v>
      </c>
      <c r="K20" s="13">
        <f t="shared" si="1"/>
        <v>5</v>
      </c>
      <c r="U20" s="12" t="str">
        <f t="shared" si="3"/>
        <v>12345688</v>
      </c>
      <c r="V20" s="22" t="str">
        <f t="shared" si="4"/>
        <v>Nachname18</v>
      </c>
      <c r="W20" s="1"/>
      <c r="X20" s="22" t="str" cm="1">
        <f t="array" ref="X20">_xlfn.IFS($K20 = 1, "sgt1", $K20 = 2, "gut2", $K20 = 3, "bef3", $K20 = 4, "gen4", $K20 = 5, "ngd5")</f>
        <v>ngd5</v>
      </c>
    </row>
    <row r="21" spans="1:24" ht="15.75" customHeight="1" x14ac:dyDescent="0.35">
      <c r="A21" s="13">
        <v>19</v>
      </c>
      <c r="B21" s="23" t="s">
        <v>24</v>
      </c>
      <c r="C21" s="23" t="s">
        <v>62</v>
      </c>
      <c r="D21" s="23" t="s">
        <v>63</v>
      </c>
      <c r="E21" s="23">
        <v>12345689</v>
      </c>
      <c r="F21" s="25" t="s">
        <v>45</v>
      </c>
      <c r="G21" s="13">
        <v>0</v>
      </c>
      <c r="H21" s="13">
        <v>0</v>
      </c>
      <c r="I21" s="13">
        <v>0</v>
      </c>
      <c r="J21" s="13">
        <f t="shared" si="0"/>
        <v>0</v>
      </c>
      <c r="K21" s="13">
        <f t="shared" si="1"/>
        <v>5</v>
      </c>
      <c r="U21" s="12" t="str">
        <f t="shared" si="3"/>
        <v>12345689</v>
      </c>
      <c r="V21" s="22" t="str">
        <f t="shared" si="4"/>
        <v>Nachname19</v>
      </c>
      <c r="W21" s="1"/>
      <c r="X21" s="22" t="str" cm="1">
        <f t="array" ref="X21">_xlfn.IFS($K21 = 1, "sgt1", $K21 = 2, "gut2", $K21 = 3, "bef3", $K21 = 4, "gen4", $K21 = 5, "ngd5")</f>
        <v>ngd5</v>
      </c>
    </row>
    <row r="22" spans="1:24" ht="15.75" customHeight="1" x14ac:dyDescent="0.35">
      <c r="A22" s="13">
        <v>20</v>
      </c>
      <c r="B22" s="23" t="s">
        <v>24</v>
      </c>
      <c r="C22" s="23" t="s">
        <v>64</v>
      </c>
      <c r="D22" s="23" t="s">
        <v>65</v>
      </c>
      <c r="E22" s="23">
        <v>12345690</v>
      </c>
      <c r="F22" s="25" t="s">
        <v>45</v>
      </c>
      <c r="G22" s="13">
        <v>0</v>
      </c>
      <c r="H22" s="13">
        <v>0</v>
      </c>
      <c r="I22" s="13">
        <v>0</v>
      </c>
      <c r="J22" s="13">
        <f t="shared" si="0"/>
        <v>0</v>
      </c>
      <c r="K22" s="13">
        <f t="shared" si="1"/>
        <v>5</v>
      </c>
      <c r="U22" s="12" t="str">
        <f t="shared" si="3"/>
        <v>12345690</v>
      </c>
      <c r="V22" s="22" t="str">
        <f t="shared" si="4"/>
        <v>Nachname20</v>
      </c>
      <c r="W22" s="1"/>
      <c r="X22" s="22" t="str" cm="1">
        <f t="array" ref="X22">_xlfn.IFS($K22 = 1, "sgt1", $K22 = 2, "gut2", $K22 = 3, "bef3", $K22 = 4, "gen4", $K22 = 5, "ngd5")</f>
        <v>ngd5</v>
      </c>
    </row>
    <row r="23" spans="1:24" ht="15.75" customHeight="1" x14ac:dyDescent="0.35">
      <c r="A23" s="13">
        <v>21</v>
      </c>
      <c r="B23" s="23" t="s">
        <v>24</v>
      </c>
      <c r="C23" s="23" t="s">
        <v>66</v>
      </c>
      <c r="D23" s="23" t="s">
        <v>67</v>
      </c>
      <c r="E23" s="23">
        <v>12345691</v>
      </c>
      <c r="F23" s="25" t="s">
        <v>45</v>
      </c>
      <c r="G23" s="13">
        <v>0</v>
      </c>
      <c r="H23" s="13">
        <v>0</v>
      </c>
      <c r="I23" s="13">
        <v>0</v>
      </c>
      <c r="J23" s="13">
        <f t="shared" si="0"/>
        <v>0</v>
      </c>
      <c r="K23" s="13">
        <f t="shared" si="1"/>
        <v>5</v>
      </c>
      <c r="U23" s="12" t="str">
        <f t="shared" si="3"/>
        <v>12345691</v>
      </c>
      <c r="V23" s="22" t="str">
        <f t="shared" si="4"/>
        <v>Nachname21</v>
      </c>
      <c r="W23" s="1"/>
      <c r="X23" s="22" t="str" cm="1">
        <f t="array" ref="X23">_xlfn.IFS($K23 = 1, "sgt1", $K23 = 2, "gut2", $K23 = 3, "bef3", $K23 = 4, "gen4", $K23 = 5, "ngd5")</f>
        <v>ngd5</v>
      </c>
    </row>
    <row r="24" spans="1:24" ht="15.75" customHeight="1" x14ac:dyDescent="0.35">
      <c r="A24" s="13">
        <v>22</v>
      </c>
      <c r="B24" s="23" t="s">
        <v>24</v>
      </c>
      <c r="C24" s="23" t="s">
        <v>68</v>
      </c>
      <c r="D24" s="23" t="s">
        <v>69</v>
      </c>
      <c r="E24" s="23">
        <v>12345692</v>
      </c>
      <c r="F24" s="25" t="s">
        <v>45</v>
      </c>
      <c r="G24" s="13">
        <v>0</v>
      </c>
      <c r="H24" s="13">
        <v>0</v>
      </c>
      <c r="I24" s="13">
        <v>0</v>
      </c>
      <c r="J24" s="13">
        <f t="shared" si="0"/>
        <v>0</v>
      </c>
      <c r="K24" s="13">
        <f t="shared" si="1"/>
        <v>5</v>
      </c>
      <c r="U24" s="12" t="str">
        <f t="shared" si="3"/>
        <v>12345692</v>
      </c>
      <c r="V24" s="22" t="str">
        <f t="shared" si="4"/>
        <v>Nachname22</v>
      </c>
      <c r="W24" s="1"/>
      <c r="X24" s="22" t="str" cm="1">
        <f t="array" ref="X24">_xlfn.IFS($K24 = 1, "sgt1", $K24 = 2, "gut2", $K24 = 3, "bef3", $K24 = 4, "gen4", $K24 = 5, "ngd5")</f>
        <v>ngd5</v>
      </c>
    </row>
    <row r="25" spans="1:24" ht="15.75" customHeight="1" x14ac:dyDescent="0.35">
      <c r="A25" s="13">
        <v>23</v>
      </c>
      <c r="B25" s="23" t="s">
        <v>24</v>
      </c>
      <c r="C25" s="23" t="s">
        <v>70</v>
      </c>
      <c r="D25" s="23" t="s">
        <v>71</v>
      </c>
      <c r="E25" s="23">
        <v>12345693</v>
      </c>
      <c r="F25" s="25" t="s">
        <v>45</v>
      </c>
      <c r="G25" s="13">
        <v>0</v>
      </c>
      <c r="H25" s="13">
        <v>0</v>
      </c>
      <c r="I25" s="13">
        <v>0</v>
      </c>
      <c r="J25" s="13">
        <f t="shared" si="0"/>
        <v>0</v>
      </c>
      <c r="K25" s="13">
        <f t="shared" si="1"/>
        <v>5</v>
      </c>
      <c r="U25" s="12" t="str">
        <f t="shared" si="3"/>
        <v>12345693</v>
      </c>
      <c r="V25" s="22" t="str">
        <f t="shared" si="4"/>
        <v>Nachname23</v>
      </c>
      <c r="W25" s="1"/>
      <c r="X25" s="22" t="str" cm="1">
        <f t="array" ref="X25">_xlfn.IFS($K25 = 1, "sgt1", $K25 = 2, "gut2", $K25 = 3, "bef3", $K25 = 4, "gen4", $K25 = 5, "ngd5")</f>
        <v>ngd5</v>
      </c>
    </row>
    <row r="26" spans="1:24" ht="15.75" customHeight="1" x14ac:dyDescent="0.35">
      <c r="A26" s="13">
        <v>24</v>
      </c>
      <c r="B26" s="23" t="s">
        <v>24</v>
      </c>
      <c r="C26" s="23" t="s">
        <v>72</v>
      </c>
      <c r="D26" s="23" t="s">
        <v>73</v>
      </c>
      <c r="E26" s="23">
        <v>12345694</v>
      </c>
      <c r="F26" s="25" t="s">
        <v>45</v>
      </c>
      <c r="G26" s="13">
        <v>0</v>
      </c>
      <c r="H26" s="13">
        <v>0</v>
      </c>
      <c r="I26" s="13">
        <v>0</v>
      </c>
      <c r="J26" s="13">
        <f t="shared" si="0"/>
        <v>0</v>
      </c>
      <c r="K26" s="13">
        <f t="shared" si="1"/>
        <v>5</v>
      </c>
      <c r="U26" s="12" t="str">
        <f t="shared" si="3"/>
        <v>12345694</v>
      </c>
      <c r="V26" s="22" t="str">
        <f t="shared" si="4"/>
        <v>Nachname24</v>
      </c>
      <c r="W26" s="1"/>
      <c r="X26" s="22" t="str" cm="1">
        <f t="array" ref="X26">_xlfn.IFS($K26 = 1, "sgt1", $K26 = 2, "gut2", $K26 = 3, "bef3", $K26 = 4, "gen4", $K26 = 5, "ngd5")</f>
        <v>ngd5</v>
      </c>
    </row>
    <row r="27" spans="1:24" ht="15.75" customHeight="1" x14ac:dyDescent="0.35">
      <c r="A27" s="13">
        <v>25</v>
      </c>
      <c r="B27" s="23" t="s">
        <v>24</v>
      </c>
      <c r="C27" s="23" t="s">
        <v>74</v>
      </c>
      <c r="D27" s="23" t="s">
        <v>75</v>
      </c>
      <c r="E27" s="23">
        <v>12345695</v>
      </c>
      <c r="F27" s="25" t="s">
        <v>45</v>
      </c>
      <c r="G27" s="13">
        <v>0</v>
      </c>
      <c r="H27" s="13">
        <v>0</v>
      </c>
      <c r="I27" s="13">
        <v>0</v>
      </c>
      <c r="J27" s="13">
        <f t="shared" si="0"/>
        <v>0</v>
      </c>
      <c r="K27" s="13">
        <f t="shared" si="1"/>
        <v>5</v>
      </c>
      <c r="U27" s="12" t="str">
        <f t="shared" si="3"/>
        <v>12345695</v>
      </c>
      <c r="V27" s="22" t="str">
        <f t="shared" si="4"/>
        <v>Nachname25</v>
      </c>
      <c r="W27" s="1"/>
      <c r="X27" s="22" t="str" cm="1">
        <f t="array" ref="X27">_xlfn.IFS($K27 = 1, "sgt1", $K27 = 2, "gut2", $K27 = 3, "bef3", $K27 = 4, "gen4", $K27 = 5, "ngd5")</f>
        <v>ngd5</v>
      </c>
    </row>
    <row r="28" spans="1:24" ht="15.75" customHeight="1" x14ac:dyDescent="0.35">
      <c r="A28" s="13">
        <v>26</v>
      </c>
      <c r="B28" s="23" t="s">
        <v>24</v>
      </c>
      <c r="C28" s="23" t="s">
        <v>76</v>
      </c>
      <c r="D28" s="23" t="s">
        <v>77</v>
      </c>
      <c r="E28" s="23">
        <v>12345696</v>
      </c>
      <c r="F28" s="25" t="s">
        <v>45</v>
      </c>
      <c r="G28" s="13">
        <v>0</v>
      </c>
      <c r="H28" s="13">
        <v>0</v>
      </c>
      <c r="I28" s="13">
        <v>0</v>
      </c>
      <c r="J28" s="13">
        <f t="shared" si="0"/>
        <v>0</v>
      </c>
      <c r="K28" s="13">
        <f t="shared" si="1"/>
        <v>5</v>
      </c>
      <c r="U28" s="12" t="str">
        <f t="shared" si="3"/>
        <v>12345696</v>
      </c>
      <c r="V28" s="22" t="str">
        <f t="shared" si="4"/>
        <v>Nachname26</v>
      </c>
      <c r="W28" s="1"/>
      <c r="X28" s="22" t="str" cm="1">
        <f t="array" ref="X28">_xlfn.IFS($K28 = 1, "sgt1", $K28 = 2, "gut2", $K28 = 3, "bef3", $K28 = 4, "gen4", $K28 = 5, "ngd5")</f>
        <v>ngd5</v>
      </c>
    </row>
    <row r="29" spans="1:24" ht="15.75" customHeight="1" x14ac:dyDescent="0.35">
      <c r="A29" s="13">
        <v>27</v>
      </c>
      <c r="B29" s="23" t="s">
        <v>24</v>
      </c>
      <c r="C29" s="23" t="s">
        <v>78</v>
      </c>
      <c r="D29" s="23" t="s">
        <v>79</v>
      </c>
      <c r="E29" s="23">
        <v>12345697</v>
      </c>
      <c r="F29" s="25" t="s">
        <v>45</v>
      </c>
      <c r="G29" s="13">
        <v>0</v>
      </c>
      <c r="H29" s="13">
        <v>0</v>
      </c>
      <c r="I29" s="13">
        <v>0</v>
      </c>
      <c r="J29" s="13">
        <f t="shared" si="0"/>
        <v>0</v>
      </c>
      <c r="K29" s="13">
        <f t="shared" si="1"/>
        <v>5</v>
      </c>
      <c r="U29" s="12" t="str">
        <f t="shared" si="3"/>
        <v>12345697</v>
      </c>
      <c r="V29" s="22" t="str">
        <f t="shared" si="4"/>
        <v>Nachname27</v>
      </c>
      <c r="W29" s="1"/>
      <c r="X29" s="22" t="str" cm="1">
        <f t="array" ref="X29">_xlfn.IFS($K29 = 1, "sgt1", $K29 = 2, "gut2", $K29 = 3, "bef3", $K29 = 4, "gen4", $K29 = 5, "ngd5")</f>
        <v>ngd5</v>
      </c>
    </row>
    <row r="30" spans="1:24" ht="15.75" customHeight="1" x14ac:dyDescent="0.35">
      <c r="A30" s="13">
        <v>28</v>
      </c>
      <c r="B30" s="23" t="s">
        <v>24</v>
      </c>
      <c r="C30" s="23" t="s">
        <v>80</v>
      </c>
      <c r="D30" s="23" t="s">
        <v>81</v>
      </c>
      <c r="E30" s="23">
        <v>12345698</v>
      </c>
      <c r="F30" s="25" t="s">
        <v>45</v>
      </c>
      <c r="G30" s="13">
        <v>0</v>
      </c>
      <c r="H30" s="13">
        <v>0</v>
      </c>
      <c r="I30" s="13">
        <v>0</v>
      </c>
      <c r="J30" s="13">
        <f t="shared" si="0"/>
        <v>0</v>
      </c>
      <c r="K30" s="13">
        <f t="shared" si="1"/>
        <v>5</v>
      </c>
      <c r="U30" s="12" t="str">
        <f t="shared" si="3"/>
        <v>12345698</v>
      </c>
      <c r="V30" s="22" t="str">
        <f t="shared" si="4"/>
        <v>Nachname28</v>
      </c>
      <c r="W30" s="1"/>
      <c r="X30" s="22" t="str" cm="1">
        <f t="array" ref="X30">_xlfn.IFS($K30 = 1, "sgt1", $K30 = 2, "gut2", $K30 = 3, "bef3", $K30 = 4, "gen4", $K30 = 5, "ngd5")</f>
        <v>ngd5</v>
      </c>
    </row>
    <row r="31" spans="1:24" ht="15.75" customHeight="1" x14ac:dyDescent="0.35">
      <c r="A31" s="13">
        <v>29</v>
      </c>
      <c r="B31" s="23" t="s">
        <v>24</v>
      </c>
      <c r="C31" s="23" t="s">
        <v>82</v>
      </c>
      <c r="D31" s="23" t="s">
        <v>83</v>
      </c>
      <c r="E31" s="23">
        <v>12345699</v>
      </c>
      <c r="F31" s="25" t="s">
        <v>45</v>
      </c>
      <c r="G31" s="13">
        <v>0</v>
      </c>
      <c r="H31" s="13">
        <v>0</v>
      </c>
      <c r="I31" s="13">
        <v>0</v>
      </c>
      <c r="J31" s="13">
        <f t="shared" si="0"/>
        <v>0</v>
      </c>
      <c r="K31" s="13">
        <f t="shared" si="1"/>
        <v>5</v>
      </c>
      <c r="U31" s="12" t="str">
        <f t="shared" si="3"/>
        <v>12345699</v>
      </c>
      <c r="V31" s="22" t="str">
        <f t="shared" si="4"/>
        <v>Nachname29</v>
      </c>
      <c r="W31" s="1"/>
      <c r="X31" s="22" t="str" cm="1">
        <f t="array" ref="X31">_xlfn.IFS($K31 = 1, "sgt1", $K31 = 2, "gut2", $K31 = 3, "bef3", $K31 = 4, "gen4", $K31 = 5, "ngd5")</f>
        <v>ngd5</v>
      </c>
    </row>
    <row r="32" spans="1:24" ht="15.75" customHeight="1" x14ac:dyDescent="0.35">
      <c r="A32" s="13">
        <v>30</v>
      </c>
      <c r="B32" s="23" t="s">
        <v>24</v>
      </c>
      <c r="C32" s="23" t="s">
        <v>84</v>
      </c>
      <c r="D32" s="23" t="s">
        <v>85</v>
      </c>
      <c r="E32" s="23">
        <v>12345700</v>
      </c>
      <c r="F32" s="25" t="s">
        <v>45</v>
      </c>
      <c r="G32" s="13">
        <v>0</v>
      </c>
      <c r="H32" s="13">
        <v>0</v>
      </c>
      <c r="I32" s="13">
        <v>0</v>
      </c>
      <c r="J32" s="13">
        <f t="shared" si="0"/>
        <v>0</v>
      </c>
      <c r="K32" s="13">
        <f t="shared" si="1"/>
        <v>5</v>
      </c>
      <c r="U32" s="12" t="str">
        <f t="shared" si="3"/>
        <v>12345700</v>
      </c>
      <c r="V32" s="22" t="str">
        <f t="shared" si="4"/>
        <v>Nachname30</v>
      </c>
      <c r="W32" s="1"/>
      <c r="X32" s="22" t="str" cm="1">
        <f t="array" ref="X32">_xlfn.IFS($K32 = 1, "sgt1", $K32 = 2, "gut2", $K32 = 3, "bef3", $K32 = 4, "gen4", $K32 = 5, "ngd5")</f>
        <v>ngd5</v>
      </c>
    </row>
    <row r="33" spans="1:24" ht="15.75" customHeight="1" x14ac:dyDescent="0.35">
      <c r="A33" s="13">
        <v>31</v>
      </c>
      <c r="B33" s="23" t="s">
        <v>24</v>
      </c>
      <c r="C33" s="23" t="s">
        <v>86</v>
      </c>
      <c r="D33" s="23" t="s">
        <v>87</v>
      </c>
      <c r="E33" s="23">
        <v>12345701</v>
      </c>
      <c r="F33" s="25" t="s">
        <v>45</v>
      </c>
      <c r="G33" s="13">
        <v>0</v>
      </c>
      <c r="H33" s="13">
        <v>0</v>
      </c>
      <c r="I33" s="13">
        <v>0</v>
      </c>
      <c r="J33" s="13">
        <f t="shared" si="0"/>
        <v>0</v>
      </c>
      <c r="K33" s="13">
        <f t="shared" si="1"/>
        <v>5</v>
      </c>
      <c r="U33" s="12" t="str">
        <f t="shared" si="3"/>
        <v>12345701</v>
      </c>
      <c r="V33" s="22" t="str">
        <f t="shared" si="4"/>
        <v>Nachname31</v>
      </c>
      <c r="W33" s="1"/>
      <c r="X33" s="22" t="str" cm="1">
        <f t="array" ref="X33">_xlfn.IFS($K33 = 1, "sgt1", $K33 = 2, "gut2", $K33 = 3, "bef3", $K33 = 4, "gen4", $K33 = 5, "ngd5")</f>
        <v>ngd5</v>
      </c>
    </row>
    <row r="34" spans="1:24" ht="15.75" customHeight="1" x14ac:dyDescent="0.35">
      <c r="A34" s="13">
        <v>32</v>
      </c>
      <c r="B34" s="23" t="s">
        <v>24</v>
      </c>
      <c r="C34" s="23" t="s">
        <v>88</v>
      </c>
      <c r="D34" s="23" t="s">
        <v>89</v>
      </c>
      <c r="E34" s="23">
        <v>12345702</v>
      </c>
      <c r="F34" s="25" t="s">
        <v>45</v>
      </c>
      <c r="G34" s="13">
        <v>0</v>
      </c>
      <c r="H34" s="13">
        <v>0</v>
      </c>
      <c r="I34" s="13">
        <v>0</v>
      </c>
      <c r="J34" s="13">
        <f t="shared" si="0"/>
        <v>0</v>
      </c>
      <c r="K34" s="13">
        <f t="shared" si="1"/>
        <v>5</v>
      </c>
      <c r="U34" s="12" t="str">
        <f t="shared" si="3"/>
        <v>12345702</v>
      </c>
      <c r="V34" s="22" t="str">
        <f t="shared" si="4"/>
        <v>Nachname32</v>
      </c>
      <c r="W34" s="1"/>
      <c r="X34" s="22" t="str" cm="1">
        <f t="array" ref="X34">_xlfn.IFS($K34 = 1, "sgt1", $K34 = 2, "gut2", $K34 = 3, "bef3", $K34 = 4, "gen4", $K34 = 5, "ngd5")</f>
        <v>ngd5</v>
      </c>
    </row>
    <row r="35" spans="1:24" ht="15.75" customHeight="1" x14ac:dyDescent="0.35">
      <c r="A35" s="13">
        <v>33</v>
      </c>
      <c r="B35" s="23" t="s">
        <v>24</v>
      </c>
      <c r="C35" s="23" t="s">
        <v>90</v>
      </c>
      <c r="D35" s="23" t="s">
        <v>91</v>
      </c>
      <c r="E35" s="23">
        <v>12345703</v>
      </c>
      <c r="F35" s="25" t="s">
        <v>45</v>
      </c>
      <c r="G35" s="13">
        <v>0</v>
      </c>
      <c r="H35" s="13">
        <v>0</v>
      </c>
      <c r="I35" s="13">
        <v>0</v>
      </c>
      <c r="J35" s="13">
        <f t="shared" si="0"/>
        <v>0</v>
      </c>
      <c r="K35" s="13">
        <f t="shared" si="1"/>
        <v>5</v>
      </c>
      <c r="U35" s="12" t="str">
        <f t="shared" si="3"/>
        <v>12345703</v>
      </c>
      <c r="V35" s="22" t="str">
        <f t="shared" si="4"/>
        <v>Nachname33</v>
      </c>
      <c r="W35" s="1"/>
      <c r="X35" s="22" t="str" cm="1">
        <f t="array" ref="X35">_xlfn.IFS($K35 = 1, "sgt1", $K35 = 2, "gut2", $K35 = 3, "bef3", $K35 = 4, "gen4", $K35 = 5, "ngd5")</f>
        <v>ngd5</v>
      </c>
    </row>
    <row r="36" spans="1:24" ht="15.75" customHeight="1" x14ac:dyDescent="0.35">
      <c r="A36" s="13">
        <v>34</v>
      </c>
      <c r="B36" s="23" t="s">
        <v>24</v>
      </c>
      <c r="C36" s="23" t="s">
        <v>92</v>
      </c>
      <c r="D36" s="23" t="s">
        <v>93</v>
      </c>
      <c r="E36" s="23">
        <v>12345704</v>
      </c>
      <c r="F36" s="25" t="s">
        <v>45</v>
      </c>
      <c r="G36" s="13">
        <v>0</v>
      </c>
      <c r="H36" s="13">
        <v>0</v>
      </c>
      <c r="I36" s="13">
        <v>0</v>
      </c>
      <c r="J36" s="13">
        <f t="shared" si="0"/>
        <v>0</v>
      </c>
      <c r="K36" s="13">
        <f t="shared" si="1"/>
        <v>5</v>
      </c>
      <c r="U36" s="12" t="str">
        <f t="shared" si="3"/>
        <v>12345704</v>
      </c>
      <c r="V36" s="22" t="str">
        <f t="shared" si="4"/>
        <v>Nachname34</v>
      </c>
      <c r="W36" s="1"/>
      <c r="X36" s="22" t="str" cm="1">
        <f t="array" ref="X36">_xlfn.IFS($K36 = 1, "sgt1", $K36 = 2, "gut2", $K36 = 3, "bef3", $K36 = 4, "gen4", $K36 = 5, "ngd5")</f>
        <v>ngd5</v>
      </c>
    </row>
    <row r="37" spans="1:24" ht="15.75" customHeight="1" x14ac:dyDescent="0.35">
      <c r="A37" s="13">
        <v>35</v>
      </c>
      <c r="B37" s="23" t="s">
        <v>24</v>
      </c>
      <c r="C37" s="23" t="s">
        <v>94</v>
      </c>
      <c r="D37" s="23" t="s">
        <v>95</v>
      </c>
      <c r="E37" s="23">
        <v>12345705</v>
      </c>
      <c r="F37" s="25" t="s">
        <v>45</v>
      </c>
      <c r="G37" s="13">
        <v>0</v>
      </c>
      <c r="H37" s="13">
        <v>0</v>
      </c>
      <c r="I37" s="13">
        <v>0</v>
      </c>
      <c r="J37" s="13">
        <f t="shared" si="0"/>
        <v>0</v>
      </c>
      <c r="K37" s="13">
        <f t="shared" si="1"/>
        <v>5</v>
      </c>
      <c r="U37" s="12" t="str">
        <f t="shared" si="3"/>
        <v>12345705</v>
      </c>
      <c r="V37" s="22" t="str">
        <f t="shared" si="4"/>
        <v>Nachname35</v>
      </c>
      <c r="W37" s="1"/>
      <c r="X37" s="22" t="str" cm="1">
        <f t="array" ref="X37">_xlfn.IFS($K37 = 1, "sgt1", $K37 = 2, "gut2", $K37 = 3, "bef3", $K37 = 4, "gen4", $K37 = 5, "ngd5")</f>
        <v>ngd5</v>
      </c>
    </row>
    <row r="38" spans="1:24" ht="15.75" customHeight="1" x14ac:dyDescent="0.35">
      <c r="A38" s="13">
        <v>36</v>
      </c>
      <c r="B38" s="23" t="s">
        <v>24</v>
      </c>
      <c r="C38" s="23" t="s">
        <v>96</v>
      </c>
      <c r="D38" s="23" t="s">
        <v>97</v>
      </c>
      <c r="E38" s="23">
        <v>12345706</v>
      </c>
      <c r="F38" s="25" t="s">
        <v>45</v>
      </c>
      <c r="G38" s="13">
        <v>0</v>
      </c>
      <c r="H38" s="13">
        <v>0</v>
      </c>
      <c r="I38" s="13">
        <v>0</v>
      </c>
      <c r="J38" s="13">
        <f t="shared" si="0"/>
        <v>0</v>
      </c>
      <c r="K38" s="13">
        <f t="shared" si="1"/>
        <v>5</v>
      </c>
      <c r="U38" s="12" t="str">
        <f t="shared" si="3"/>
        <v>12345706</v>
      </c>
      <c r="V38" s="22" t="str">
        <f t="shared" si="4"/>
        <v>Nachname36</v>
      </c>
      <c r="W38" s="1"/>
      <c r="X38" s="22" t="str" cm="1">
        <f t="array" ref="X38">_xlfn.IFS($K38 = 1, "sgt1", $K38 = 2, "gut2", $K38 = 3, "bef3", $K38 = 4, "gen4", $K38 = 5, "ngd5")</f>
        <v>ngd5</v>
      </c>
    </row>
    <row r="39" spans="1:24" ht="15.75" customHeight="1" x14ac:dyDescent="0.35">
      <c r="A39" s="13">
        <v>37</v>
      </c>
      <c r="B39" s="23" t="s">
        <v>24</v>
      </c>
      <c r="C39" s="23" t="s">
        <v>98</v>
      </c>
      <c r="D39" s="23" t="s">
        <v>99</v>
      </c>
      <c r="E39" s="23">
        <v>12345707</v>
      </c>
      <c r="F39" s="25" t="s">
        <v>45</v>
      </c>
      <c r="G39" s="13">
        <v>0</v>
      </c>
      <c r="H39" s="13">
        <v>0</v>
      </c>
      <c r="I39" s="13">
        <v>0</v>
      </c>
      <c r="J39" s="13">
        <f t="shared" si="0"/>
        <v>0</v>
      </c>
      <c r="K39" s="13">
        <f t="shared" si="1"/>
        <v>5</v>
      </c>
      <c r="U39" s="12" t="str">
        <f t="shared" si="3"/>
        <v>12345707</v>
      </c>
      <c r="V39" s="22" t="str">
        <f t="shared" si="4"/>
        <v>Nachname37</v>
      </c>
      <c r="W39" s="1"/>
      <c r="X39" s="22" t="str" cm="1">
        <f t="array" ref="X39">_xlfn.IFS($K39 = 1, "sgt1", $K39 = 2, "gut2", $K39 = 3, "bef3", $K39 = 4, "gen4", $K39 = 5, "ngd5")</f>
        <v>ngd5</v>
      </c>
    </row>
    <row r="40" spans="1:24" ht="15.75" customHeight="1" x14ac:dyDescent="0.35">
      <c r="A40" s="13">
        <v>38</v>
      </c>
      <c r="B40" s="23" t="s">
        <v>24</v>
      </c>
      <c r="C40" s="23" t="s">
        <v>100</v>
      </c>
      <c r="D40" s="23" t="s">
        <v>101</v>
      </c>
      <c r="E40" s="23">
        <v>12345708</v>
      </c>
      <c r="F40" s="25" t="s">
        <v>45</v>
      </c>
      <c r="G40" s="13">
        <v>0</v>
      </c>
      <c r="H40" s="13">
        <v>0</v>
      </c>
      <c r="I40" s="13">
        <v>0</v>
      </c>
      <c r="J40" s="13">
        <f t="shared" si="0"/>
        <v>0</v>
      </c>
      <c r="K40" s="13">
        <f t="shared" si="1"/>
        <v>5</v>
      </c>
      <c r="U40" s="12" t="str">
        <f t="shared" si="3"/>
        <v>12345708</v>
      </c>
      <c r="V40" s="22" t="str">
        <f t="shared" si="4"/>
        <v>Nachname38</v>
      </c>
      <c r="W40" s="1"/>
      <c r="X40" s="22" t="str" cm="1">
        <f t="array" ref="X40">_xlfn.IFS($K40 = 1, "sgt1", $K40 = 2, "gut2", $K40 = 3, "bef3", $K40 = 4, "gen4", $K40 = 5, "ngd5")</f>
        <v>ngd5</v>
      </c>
    </row>
    <row r="41" spans="1:24" ht="15.75" customHeight="1" x14ac:dyDescent="0.35">
      <c r="A41" s="13">
        <v>39</v>
      </c>
      <c r="B41" s="23" t="s">
        <v>24</v>
      </c>
      <c r="C41" s="23" t="s">
        <v>102</v>
      </c>
      <c r="D41" s="23" t="s">
        <v>103</v>
      </c>
      <c r="E41" s="23">
        <v>12345709</v>
      </c>
      <c r="F41" s="25" t="s">
        <v>45</v>
      </c>
      <c r="G41" s="13">
        <v>0</v>
      </c>
      <c r="H41" s="13">
        <v>0</v>
      </c>
      <c r="I41" s="13">
        <v>0</v>
      </c>
      <c r="J41" s="13">
        <f t="shared" si="0"/>
        <v>0</v>
      </c>
      <c r="K41" s="13">
        <f t="shared" si="1"/>
        <v>5</v>
      </c>
      <c r="U41" s="12" t="str">
        <f t="shared" si="3"/>
        <v>12345709</v>
      </c>
      <c r="V41" s="22" t="str">
        <f t="shared" si="4"/>
        <v>Nachname39</v>
      </c>
      <c r="W41" s="1"/>
      <c r="X41" s="22" t="str" cm="1">
        <f t="array" ref="X41">_xlfn.IFS($K41 = 1, "sgt1", $K41 = 2, "gut2", $K41 = 3, "bef3", $K41 = 4, "gen4", $K41 = 5, "ngd5")</f>
        <v>ngd5</v>
      </c>
    </row>
    <row r="42" spans="1:24" ht="15.75" customHeight="1" x14ac:dyDescent="0.35">
      <c r="A42" s="13">
        <v>40</v>
      </c>
      <c r="B42" s="23" t="s">
        <v>24</v>
      </c>
      <c r="C42" s="23" t="s">
        <v>104</v>
      </c>
      <c r="D42" s="23" t="s">
        <v>105</v>
      </c>
      <c r="E42" s="23">
        <v>12345710</v>
      </c>
      <c r="F42" s="25" t="s">
        <v>45</v>
      </c>
      <c r="G42" s="13">
        <v>0</v>
      </c>
      <c r="H42" s="13">
        <v>0</v>
      </c>
      <c r="I42" s="13">
        <v>0</v>
      </c>
      <c r="J42" s="13">
        <f t="shared" si="0"/>
        <v>0</v>
      </c>
      <c r="K42" s="13">
        <f t="shared" si="1"/>
        <v>5</v>
      </c>
      <c r="U42" s="12" t="str">
        <f t="shared" si="3"/>
        <v>12345710</v>
      </c>
      <c r="V42" s="22" t="str">
        <f t="shared" si="4"/>
        <v>Nachname40</v>
      </c>
      <c r="W42" s="1"/>
      <c r="X42" s="22" t="str" cm="1">
        <f t="array" ref="X42">_xlfn.IFS($K42 = 1, "sgt1", $K42 = 2, "gut2", $K42 = 3, "bef3", $K42 = 4, "gen4", $K42 = 5, "ngd5")</f>
        <v>ngd5</v>
      </c>
    </row>
    <row r="43" spans="1:24" ht="15.75" customHeight="1" x14ac:dyDescent="0.35">
      <c r="A43" s="13">
        <v>41</v>
      </c>
      <c r="B43" s="23" t="s">
        <v>24</v>
      </c>
      <c r="C43" s="23" t="s">
        <v>106</v>
      </c>
      <c r="D43" s="23" t="s">
        <v>107</v>
      </c>
      <c r="E43" s="23">
        <v>12345711</v>
      </c>
      <c r="F43" s="25" t="s">
        <v>45</v>
      </c>
      <c r="G43" s="13">
        <v>0</v>
      </c>
      <c r="H43" s="13">
        <v>0</v>
      </c>
      <c r="I43" s="13">
        <v>0</v>
      </c>
      <c r="J43" s="13">
        <f t="shared" si="0"/>
        <v>0</v>
      </c>
      <c r="K43" s="13">
        <f t="shared" si="1"/>
        <v>5</v>
      </c>
      <c r="U43" s="12" t="str">
        <f t="shared" si="3"/>
        <v>12345711</v>
      </c>
      <c r="V43" s="22" t="str">
        <f t="shared" si="4"/>
        <v>Nachname41</v>
      </c>
      <c r="W43" s="1"/>
      <c r="X43" s="22" t="str" cm="1">
        <f t="array" ref="X43">_xlfn.IFS($K43 = 1, "sgt1", $K43 = 2, "gut2", $K43 = 3, "bef3", $K43 = 4, "gen4", $K43 = 5, "ngd5")</f>
        <v>ngd5</v>
      </c>
    </row>
    <row r="44" spans="1:24" ht="15.75" customHeight="1" x14ac:dyDescent="0.35">
      <c r="A44" s="13">
        <v>42</v>
      </c>
      <c r="B44" s="23" t="s">
        <v>24</v>
      </c>
      <c r="C44" s="23" t="s">
        <v>108</v>
      </c>
      <c r="D44" s="23" t="s">
        <v>109</v>
      </c>
      <c r="E44" s="23">
        <v>12345712</v>
      </c>
      <c r="F44" s="25" t="s">
        <v>45</v>
      </c>
      <c r="G44" s="13">
        <v>0</v>
      </c>
      <c r="H44" s="13">
        <v>0</v>
      </c>
      <c r="I44" s="13">
        <v>0</v>
      </c>
      <c r="J44" s="13">
        <f t="shared" si="0"/>
        <v>0</v>
      </c>
      <c r="K44" s="13">
        <f t="shared" si="1"/>
        <v>5</v>
      </c>
      <c r="U44" s="12" t="str">
        <f t="shared" si="3"/>
        <v>12345712</v>
      </c>
      <c r="V44" s="22" t="str">
        <f t="shared" si="4"/>
        <v>Nachname42</v>
      </c>
      <c r="W44" s="1"/>
      <c r="X44" s="22" t="str" cm="1">
        <f t="array" ref="X44">_xlfn.IFS($K44 = 1, "sgt1", $K44 = 2, "gut2", $K44 = 3, "bef3", $K44 = 4, "gen4", $K44 = 5, "ngd5")</f>
        <v>ngd5</v>
      </c>
    </row>
    <row r="45" spans="1:24" ht="15.75" customHeight="1" x14ac:dyDescent="0.35">
      <c r="A45" s="13">
        <v>43</v>
      </c>
      <c r="B45" s="23" t="s">
        <v>24</v>
      </c>
      <c r="C45" s="23" t="s">
        <v>110</v>
      </c>
      <c r="D45" s="23" t="s">
        <v>111</v>
      </c>
      <c r="E45" s="23">
        <v>12345713</v>
      </c>
      <c r="F45" s="25" t="s">
        <v>45</v>
      </c>
      <c r="G45" s="13">
        <v>0</v>
      </c>
      <c r="H45" s="13">
        <v>0</v>
      </c>
      <c r="I45" s="13">
        <v>0</v>
      </c>
      <c r="J45" s="13">
        <f t="shared" si="0"/>
        <v>0</v>
      </c>
      <c r="K45" s="13">
        <f t="shared" si="1"/>
        <v>5</v>
      </c>
      <c r="U45" s="12" t="str">
        <f t="shared" si="3"/>
        <v>12345713</v>
      </c>
      <c r="V45" s="22" t="str">
        <f t="shared" si="4"/>
        <v>Nachname43</v>
      </c>
      <c r="W45" s="1"/>
      <c r="X45" s="22" t="str" cm="1">
        <f t="array" ref="X45">_xlfn.IFS($K45 = 1, "sgt1", $K45 = 2, "gut2", $K45 = 3, "bef3", $K45 = 4, "gen4", $K45 = 5, "ngd5")</f>
        <v>ngd5</v>
      </c>
    </row>
    <row r="46" spans="1:24" ht="15.75" customHeight="1" x14ac:dyDescent="0.35">
      <c r="A46" s="13">
        <v>44</v>
      </c>
      <c r="B46" s="23" t="s">
        <v>24</v>
      </c>
      <c r="C46" s="23" t="s">
        <v>112</v>
      </c>
      <c r="D46" s="23" t="s">
        <v>113</v>
      </c>
      <c r="E46" s="23">
        <v>12345714</v>
      </c>
      <c r="F46" s="25" t="s">
        <v>45</v>
      </c>
      <c r="G46" s="13">
        <v>0</v>
      </c>
      <c r="H46" s="13">
        <v>0</v>
      </c>
      <c r="I46" s="13">
        <v>0</v>
      </c>
      <c r="J46" s="13">
        <f t="shared" si="0"/>
        <v>0</v>
      </c>
      <c r="K46" s="13">
        <f t="shared" si="1"/>
        <v>5</v>
      </c>
      <c r="U46" s="12" t="str">
        <f t="shared" si="3"/>
        <v>12345714</v>
      </c>
      <c r="V46" s="22" t="str">
        <f t="shared" si="4"/>
        <v>Nachname44</v>
      </c>
      <c r="W46" s="1"/>
      <c r="X46" s="22" t="str" cm="1">
        <f t="array" ref="X46">_xlfn.IFS($K46 = 1, "sgt1", $K46 = 2, "gut2", $K46 = 3, "bef3", $K46 = 4, "gen4", $K46 = 5, "ngd5")</f>
        <v>ngd5</v>
      </c>
    </row>
    <row r="47" spans="1:24" ht="15.75" customHeight="1" x14ac:dyDescent="0.35">
      <c r="A47" s="13">
        <v>45</v>
      </c>
      <c r="B47" s="23" t="s">
        <v>24</v>
      </c>
      <c r="C47" s="23" t="s">
        <v>114</v>
      </c>
      <c r="D47" s="23" t="s">
        <v>115</v>
      </c>
      <c r="E47" s="23">
        <v>12345715</v>
      </c>
      <c r="F47" s="25" t="s">
        <v>45</v>
      </c>
      <c r="G47" s="13">
        <v>0</v>
      </c>
      <c r="H47" s="13">
        <v>0</v>
      </c>
      <c r="I47" s="13">
        <v>0</v>
      </c>
      <c r="J47" s="13">
        <f t="shared" si="0"/>
        <v>0</v>
      </c>
      <c r="K47" s="13">
        <f t="shared" si="1"/>
        <v>5</v>
      </c>
      <c r="U47" s="12" t="str">
        <f t="shared" si="3"/>
        <v>12345715</v>
      </c>
      <c r="V47" s="22" t="str">
        <f t="shared" si="4"/>
        <v>Nachname45</v>
      </c>
      <c r="W47" s="1"/>
      <c r="X47" s="22" t="str" cm="1">
        <f t="array" ref="X47">_xlfn.IFS($K47 = 1, "sgt1", $K47 = 2, "gut2", $K47 = 3, "bef3", $K47 = 4, "gen4", $K47 = 5, "ngd5")</f>
        <v>ngd5</v>
      </c>
    </row>
    <row r="48" spans="1:24" ht="15.75" customHeight="1" x14ac:dyDescent="0.35">
      <c r="A48" s="13">
        <v>46</v>
      </c>
      <c r="B48" s="23" t="s">
        <v>24</v>
      </c>
      <c r="C48" s="23" t="s">
        <v>116</v>
      </c>
      <c r="D48" s="23" t="s">
        <v>117</v>
      </c>
      <c r="E48" s="23">
        <v>12345716</v>
      </c>
      <c r="F48" s="25" t="s">
        <v>45</v>
      </c>
      <c r="G48" s="13">
        <v>0</v>
      </c>
      <c r="H48" s="13">
        <v>0</v>
      </c>
      <c r="I48" s="13">
        <v>0</v>
      </c>
      <c r="J48" s="13">
        <f t="shared" si="0"/>
        <v>0</v>
      </c>
      <c r="K48" s="13">
        <f t="shared" si="1"/>
        <v>5</v>
      </c>
      <c r="U48" s="12" t="str">
        <f t="shared" si="3"/>
        <v>12345716</v>
      </c>
      <c r="V48" s="22" t="str">
        <f t="shared" si="4"/>
        <v>Nachname46</v>
      </c>
      <c r="W48" s="1"/>
      <c r="X48" s="22" t="str" cm="1">
        <f t="array" ref="X48">_xlfn.IFS($K48 = 1, "sgt1", $K48 = 2, "gut2", $K48 = 3, "bef3", $K48 = 4, "gen4", $K48 = 5, "ngd5")</f>
        <v>ngd5</v>
      </c>
    </row>
    <row r="49" spans="1:24" ht="15.75" customHeight="1" x14ac:dyDescent="0.35">
      <c r="A49" s="13">
        <v>47</v>
      </c>
      <c r="B49" s="23" t="s">
        <v>24</v>
      </c>
      <c r="C49" s="23" t="s">
        <v>118</v>
      </c>
      <c r="D49" s="23" t="s">
        <v>119</v>
      </c>
      <c r="E49" s="23">
        <v>12345717</v>
      </c>
      <c r="F49" s="25" t="s">
        <v>45</v>
      </c>
      <c r="G49" s="13">
        <v>0</v>
      </c>
      <c r="H49" s="13">
        <v>0</v>
      </c>
      <c r="I49" s="13">
        <v>0</v>
      </c>
      <c r="J49" s="13">
        <f t="shared" si="0"/>
        <v>0</v>
      </c>
      <c r="K49" s="13">
        <f t="shared" si="1"/>
        <v>5</v>
      </c>
      <c r="U49" s="12" t="str">
        <f t="shared" si="3"/>
        <v>12345717</v>
      </c>
      <c r="V49" s="22" t="str">
        <f t="shared" si="4"/>
        <v>Nachname47</v>
      </c>
      <c r="W49" s="1"/>
      <c r="X49" s="22" t="str" cm="1">
        <f t="array" ref="X49">_xlfn.IFS($K49 = 1, "sgt1", $K49 = 2, "gut2", $K49 = 3, "bef3", $K49 = 4, "gen4", $K49 = 5, "ngd5")</f>
        <v>ngd5</v>
      </c>
    </row>
    <row r="50" spans="1:24" ht="15.75" customHeight="1" x14ac:dyDescent="0.35">
      <c r="A50" s="13">
        <v>48</v>
      </c>
      <c r="B50" s="23" t="s">
        <v>24</v>
      </c>
      <c r="C50" s="23" t="s">
        <v>120</v>
      </c>
      <c r="D50" s="23" t="s">
        <v>121</v>
      </c>
      <c r="E50" s="23">
        <v>12345718</v>
      </c>
      <c r="F50" s="25" t="s">
        <v>45</v>
      </c>
      <c r="G50" s="13">
        <v>0</v>
      </c>
      <c r="H50" s="13">
        <v>0</v>
      </c>
      <c r="I50" s="13">
        <v>0</v>
      </c>
      <c r="J50" s="13">
        <f t="shared" si="0"/>
        <v>0</v>
      </c>
      <c r="K50" s="13">
        <f t="shared" si="1"/>
        <v>5</v>
      </c>
      <c r="U50" s="12" t="str">
        <f t="shared" si="3"/>
        <v>12345718</v>
      </c>
      <c r="V50" s="22" t="str">
        <f t="shared" si="4"/>
        <v>Nachname48</v>
      </c>
      <c r="W50" s="1"/>
      <c r="X50" s="22" t="str" cm="1">
        <f t="array" ref="X50">_xlfn.IFS($K50 = 1, "sgt1", $K50 = 2, "gut2", $K50 = 3, "bef3", $K50 = 4, "gen4", $K50 = 5, "ngd5")</f>
        <v>ngd5</v>
      </c>
    </row>
    <row r="51" spans="1:24" ht="15.75" customHeight="1" x14ac:dyDescent="0.35">
      <c r="A51" s="13">
        <v>49</v>
      </c>
      <c r="B51" s="23" t="s">
        <v>24</v>
      </c>
      <c r="C51" s="23" t="s">
        <v>122</v>
      </c>
      <c r="D51" s="23" t="s">
        <v>123</v>
      </c>
      <c r="E51" s="23">
        <v>12345719</v>
      </c>
      <c r="F51" s="25" t="s">
        <v>45</v>
      </c>
      <c r="G51" s="13">
        <v>0</v>
      </c>
      <c r="H51" s="13">
        <v>0</v>
      </c>
      <c r="I51" s="13">
        <v>0</v>
      </c>
      <c r="J51" s="13">
        <f t="shared" si="0"/>
        <v>0</v>
      </c>
      <c r="K51" s="13">
        <f t="shared" si="1"/>
        <v>5</v>
      </c>
      <c r="U51" s="12" t="str">
        <f t="shared" si="3"/>
        <v>12345719</v>
      </c>
      <c r="V51" s="22" t="str">
        <f t="shared" si="4"/>
        <v>Nachname49</v>
      </c>
      <c r="W51" s="1"/>
      <c r="X51" s="22" t="str" cm="1">
        <f t="array" ref="X51">_xlfn.IFS($K51 = 1, "sgt1", $K51 = 2, "gut2", $K51 = 3, "bef3", $K51 = 4, "gen4", $K51 = 5, "ngd5")</f>
        <v>ngd5</v>
      </c>
    </row>
    <row r="52" spans="1:24" ht="15.75" customHeight="1" x14ac:dyDescent="0.35">
      <c r="A52" s="13">
        <v>50</v>
      </c>
      <c r="B52" s="23" t="s">
        <v>24</v>
      </c>
      <c r="C52" s="23" t="s">
        <v>124</v>
      </c>
      <c r="D52" s="23" t="s">
        <v>125</v>
      </c>
      <c r="E52" s="23">
        <v>12345720</v>
      </c>
      <c r="F52" s="25" t="s">
        <v>45</v>
      </c>
      <c r="G52" s="13">
        <v>0</v>
      </c>
      <c r="H52" s="13">
        <v>0</v>
      </c>
      <c r="I52" s="13">
        <v>0</v>
      </c>
      <c r="J52" s="13">
        <f t="shared" si="0"/>
        <v>0</v>
      </c>
      <c r="K52" s="13">
        <f t="shared" si="1"/>
        <v>5</v>
      </c>
      <c r="U52" s="12" t="str">
        <f t="shared" si="3"/>
        <v>12345720</v>
      </c>
      <c r="V52" s="22" t="str">
        <f t="shared" si="4"/>
        <v>Nachname50</v>
      </c>
      <c r="W52" s="1"/>
      <c r="X52" s="22" t="str" cm="1">
        <f t="array" ref="X52">_xlfn.IFS($K52 = 1, "sgt1", $K52 = 2, "gut2", $K52 = 3, "bef3", $K52 = 4, "gen4", $K52 = 5, "ngd5")</f>
        <v>ngd5</v>
      </c>
    </row>
    <row r="53" spans="1:24" ht="15.75" customHeight="1" x14ac:dyDescent="0.35">
      <c r="A53" s="13">
        <v>51</v>
      </c>
      <c r="B53" s="23" t="s">
        <v>24</v>
      </c>
      <c r="C53" s="23" t="s">
        <v>126</v>
      </c>
      <c r="D53" s="23" t="s">
        <v>127</v>
      </c>
      <c r="E53" s="23">
        <v>12345721</v>
      </c>
      <c r="F53" s="25" t="s">
        <v>45</v>
      </c>
      <c r="G53" s="13">
        <v>0</v>
      </c>
      <c r="H53" s="13">
        <v>0</v>
      </c>
      <c r="I53" s="13">
        <v>0</v>
      </c>
      <c r="J53" s="13">
        <f t="shared" si="0"/>
        <v>0</v>
      </c>
      <c r="K53" s="13">
        <f t="shared" si="1"/>
        <v>5</v>
      </c>
      <c r="U53" s="12" t="str">
        <f t="shared" si="3"/>
        <v>12345721</v>
      </c>
      <c r="V53" s="22" t="str">
        <f t="shared" si="4"/>
        <v>Nachname51</v>
      </c>
      <c r="W53" s="1"/>
      <c r="X53" s="22" t="str" cm="1">
        <f t="array" ref="X53">_xlfn.IFS($K53 = 1, "sgt1", $K53 = 2, "gut2", $K53 = 3, "bef3", $K53 = 4, "gen4", $K53 = 5, "ngd5")</f>
        <v>ngd5</v>
      </c>
    </row>
    <row r="54" spans="1:24" ht="15.75" customHeight="1" x14ac:dyDescent="0.35">
      <c r="A54" s="13">
        <v>52</v>
      </c>
      <c r="B54" s="23" t="s">
        <v>24</v>
      </c>
      <c r="C54" s="23" t="s">
        <v>128</v>
      </c>
      <c r="D54" s="23" t="s">
        <v>129</v>
      </c>
      <c r="E54" s="23">
        <v>12345722</v>
      </c>
      <c r="F54" s="25" t="s">
        <v>45</v>
      </c>
      <c r="G54" s="13">
        <v>0</v>
      </c>
      <c r="H54" s="13">
        <v>0</v>
      </c>
      <c r="I54" s="13">
        <v>0</v>
      </c>
      <c r="J54" s="13">
        <f t="shared" si="0"/>
        <v>0</v>
      </c>
      <c r="K54" s="13">
        <f t="shared" si="1"/>
        <v>5</v>
      </c>
      <c r="U54" s="12" t="str">
        <f t="shared" si="3"/>
        <v>12345722</v>
      </c>
      <c r="V54" s="22" t="str">
        <f t="shared" si="4"/>
        <v>Nachname52</v>
      </c>
      <c r="W54" s="1"/>
      <c r="X54" s="22" t="str" cm="1">
        <f t="array" ref="X54">_xlfn.IFS($K54 = 1, "sgt1", $K54 = 2, "gut2", $K54 = 3, "bef3", $K54 = 4, "gen4", $K54 = 5, "ngd5")</f>
        <v>ngd5</v>
      </c>
    </row>
    <row r="55" spans="1:24" ht="15.75" customHeight="1" x14ac:dyDescent="0.35">
      <c r="A55" s="13">
        <v>53</v>
      </c>
      <c r="B55" s="23" t="s">
        <v>24</v>
      </c>
      <c r="C55" s="23" t="s">
        <v>130</v>
      </c>
      <c r="D55" s="23" t="s">
        <v>131</v>
      </c>
      <c r="E55" s="23">
        <v>12345723</v>
      </c>
      <c r="F55" s="25" t="s">
        <v>45</v>
      </c>
      <c r="G55" s="13">
        <v>0</v>
      </c>
      <c r="H55" s="13">
        <v>0</v>
      </c>
      <c r="I55" s="13">
        <v>0</v>
      </c>
      <c r="J55" s="13">
        <f t="shared" si="0"/>
        <v>0</v>
      </c>
      <c r="K55" s="13">
        <f t="shared" si="1"/>
        <v>5</v>
      </c>
      <c r="U55" s="12" t="str">
        <f t="shared" si="3"/>
        <v>12345723</v>
      </c>
      <c r="V55" s="22" t="str">
        <f t="shared" si="4"/>
        <v>Nachname53</v>
      </c>
      <c r="W55" s="1"/>
      <c r="X55" s="22" t="str" cm="1">
        <f t="array" ref="X55">_xlfn.IFS($K55 = 1, "sgt1", $K55 = 2, "gut2", $K55 = 3, "bef3", $K55 = 4, "gen4", $K55 = 5, "ngd5")</f>
        <v>ngd5</v>
      </c>
    </row>
    <row r="56" spans="1:24" ht="15.75" customHeight="1" x14ac:dyDescent="0.35">
      <c r="A56" s="13">
        <v>54</v>
      </c>
      <c r="B56" s="23" t="s">
        <v>24</v>
      </c>
      <c r="C56" s="23" t="s">
        <v>132</v>
      </c>
      <c r="D56" s="23" t="s">
        <v>133</v>
      </c>
      <c r="E56" s="23">
        <v>12345724</v>
      </c>
      <c r="F56" s="25" t="s">
        <v>45</v>
      </c>
      <c r="G56" s="13">
        <v>0</v>
      </c>
      <c r="H56" s="13">
        <v>0</v>
      </c>
      <c r="I56" s="13">
        <v>0</v>
      </c>
      <c r="J56" s="13">
        <f t="shared" si="0"/>
        <v>0</v>
      </c>
      <c r="K56" s="13">
        <f t="shared" si="1"/>
        <v>5</v>
      </c>
      <c r="U56" s="12" t="str">
        <f t="shared" si="3"/>
        <v>12345724</v>
      </c>
      <c r="V56" s="22" t="str">
        <f t="shared" si="4"/>
        <v>Nachname54</v>
      </c>
      <c r="W56" s="1"/>
      <c r="X56" s="22" t="str" cm="1">
        <f t="array" ref="X56">_xlfn.IFS($K56 = 1, "sgt1", $K56 = 2, "gut2", $K56 = 3, "bef3", $K56 = 4, "gen4", $K56 = 5, "ngd5")</f>
        <v>ngd5</v>
      </c>
    </row>
    <row r="57" spans="1:24" ht="15.75" customHeight="1" x14ac:dyDescent="0.35">
      <c r="A57" s="13">
        <v>55</v>
      </c>
      <c r="B57" s="23" t="s">
        <v>24</v>
      </c>
      <c r="C57" s="23" t="s">
        <v>134</v>
      </c>
      <c r="D57" s="23" t="s">
        <v>135</v>
      </c>
      <c r="E57" s="23">
        <v>12345725</v>
      </c>
      <c r="F57" s="25" t="s">
        <v>45</v>
      </c>
      <c r="G57" s="13">
        <v>0</v>
      </c>
      <c r="H57" s="13">
        <v>0</v>
      </c>
      <c r="I57" s="13">
        <v>0</v>
      </c>
      <c r="J57" s="13">
        <f t="shared" si="0"/>
        <v>0</v>
      </c>
      <c r="K57" s="13">
        <f t="shared" si="1"/>
        <v>5</v>
      </c>
      <c r="U57" s="12" t="str">
        <f t="shared" si="3"/>
        <v>12345725</v>
      </c>
      <c r="V57" s="22" t="str">
        <f t="shared" si="4"/>
        <v>Nachname55</v>
      </c>
      <c r="W57" s="1"/>
      <c r="X57" s="22" t="str" cm="1">
        <f t="array" ref="X57">_xlfn.IFS($K57 = 1, "sgt1", $K57 = 2, "gut2", $K57 = 3, "bef3", $K57 = 4, "gen4", $K57 = 5, "ngd5")</f>
        <v>ngd5</v>
      </c>
    </row>
    <row r="58" spans="1:24" ht="15.75" customHeight="1" x14ac:dyDescent="0.35">
      <c r="A58" s="13">
        <v>56</v>
      </c>
      <c r="B58" s="23" t="s">
        <v>24</v>
      </c>
      <c r="C58" s="23" t="s">
        <v>136</v>
      </c>
      <c r="D58" s="23" t="s">
        <v>137</v>
      </c>
      <c r="E58" s="23">
        <v>12345726</v>
      </c>
      <c r="F58" s="25" t="s">
        <v>45</v>
      </c>
      <c r="G58" s="13">
        <v>0</v>
      </c>
      <c r="H58" s="13">
        <v>0</v>
      </c>
      <c r="I58" s="13">
        <v>0</v>
      </c>
      <c r="J58" s="13">
        <f t="shared" si="0"/>
        <v>0</v>
      </c>
      <c r="K58" s="13">
        <f t="shared" si="1"/>
        <v>5</v>
      </c>
      <c r="U58" s="12" t="str">
        <f t="shared" si="3"/>
        <v>12345726</v>
      </c>
      <c r="V58" s="22" t="str">
        <f t="shared" si="4"/>
        <v>Nachname56</v>
      </c>
      <c r="W58" s="1"/>
      <c r="X58" s="22" t="str" cm="1">
        <f t="array" ref="X58">_xlfn.IFS($K58 = 1, "sgt1", $K58 = 2, "gut2", $K58 = 3, "bef3", $K58 = 4, "gen4", $K58 = 5, "ngd5")</f>
        <v>ngd5</v>
      </c>
    </row>
    <row r="59" spans="1:24" ht="15.75" customHeight="1" x14ac:dyDescent="0.35">
      <c r="A59" s="13">
        <v>57</v>
      </c>
      <c r="B59" s="23" t="s">
        <v>24</v>
      </c>
      <c r="C59" s="23" t="s">
        <v>138</v>
      </c>
      <c r="D59" s="23" t="s">
        <v>139</v>
      </c>
      <c r="E59" s="23">
        <v>12345727</v>
      </c>
      <c r="F59" s="25" t="s">
        <v>45</v>
      </c>
      <c r="G59" s="13">
        <v>0</v>
      </c>
      <c r="H59" s="13">
        <v>0</v>
      </c>
      <c r="I59" s="13">
        <v>0</v>
      </c>
      <c r="J59" s="13">
        <f t="shared" si="0"/>
        <v>0</v>
      </c>
      <c r="K59" s="13">
        <f t="shared" si="1"/>
        <v>5</v>
      </c>
      <c r="U59" s="12" t="str">
        <f t="shared" si="3"/>
        <v>12345727</v>
      </c>
      <c r="V59" s="22" t="str">
        <f t="shared" si="4"/>
        <v>Nachname57</v>
      </c>
      <c r="W59" s="1"/>
      <c r="X59" s="22" t="str" cm="1">
        <f t="array" ref="X59">_xlfn.IFS($K59 = 1, "sgt1", $K59 = 2, "gut2", $K59 = 3, "bef3", $K59 = 4, "gen4", $K59 = 5, "ngd5")</f>
        <v>ngd5</v>
      </c>
    </row>
    <row r="60" spans="1:24" ht="15.75" customHeight="1" x14ac:dyDescent="0.35">
      <c r="A60" s="13">
        <v>58</v>
      </c>
      <c r="B60" s="23" t="s">
        <v>24</v>
      </c>
      <c r="C60" s="23" t="s">
        <v>140</v>
      </c>
      <c r="D60" s="23" t="s">
        <v>141</v>
      </c>
      <c r="E60" s="23">
        <v>12345728</v>
      </c>
      <c r="F60" s="25" t="s">
        <v>45</v>
      </c>
      <c r="G60" s="13">
        <v>0</v>
      </c>
      <c r="H60" s="13">
        <v>0</v>
      </c>
      <c r="I60" s="13">
        <v>0</v>
      </c>
      <c r="J60" s="13">
        <f t="shared" si="0"/>
        <v>0</v>
      </c>
      <c r="K60" s="13">
        <f t="shared" si="1"/>
        <v>5</v>
      </c>
      <c r="U60" s="12" t="str">
        <f t="shared" si="3"/>
        <v>12345728</v>
      </c>
      <c r="V60" s="22" t="str">
        <f t="shared" si="4"/>
        <v>Nachname58</v>
      </c>
      <c r="W60" s="1"/>
      <c r="X60" s="22" t="str" cm="1">
        <f t="array" ref="X60">_xlfn.IFS($K60 = 1, "sgt1", $K60 = 2, "gut2", $K60 = 3, "bef3", $K60 = 4, "gen4", $K60 = 5, "ngd5")</f>
        <v>ngd5</v>
      </c>
    </row>
    <row r="61" spans="1:24" ht="15.75" customHeight="1" x14ac:dyDescent="0.35">
      <c r="A61" s="13"/>
      <c r="B61" s="6"/>
      <c r="C61" s="6"/>
      <c r="D61" s="6"/>
      <c r="E61" s="6"/>
      <c r="F61" s="24"/>
      <c r="G61" s="13"/>
      <c r="H61" s="13"/>
      <c r="I61" s="13"/>
      <c r="J61" s="13"/>
      <c r="K61" s="13"/>
      <c r="U61" s="12"/>
      <c r="V61" s="4"/>
      <c r="W61" s="1"/>
      <c r="X61" s="22"/>
    </row>
    <row r="62" spans="1:24" ht="15.75" customHeight="1" x14ac:dyDescent="0.35">
      <c r="A62" s="13"/>
      <c r="B62" s="6"/>
      <c r="C62" s="6"/>
      <c r="D62" s="6"/>
      <c r="E62" s="6"/>
      <c r="F62" s="24"/>
      <c r="G62" s="13"/>
      <c r="H62" s="13"/>
      <c r="I62" s="13"/>
      <c r="J62" s="13"/>
      <c r="K62" s="13"/>
      <c r="U62" s="12"/>
      <c r="V62" s="4"/>
      <c r="W62" s="1"/>
      <c r="X62" s="22"/>
    </row>
    <row r="63" spans="1:24" ht="15.75" customHeight="1" x14ac:dyDescent="0.35">
      <c r="A63" s="13"/>
      <c r="B63" s="6"/>
      <c r="C63" s="6"/>
      <c r="D63" s="6"/>
      <c r="E63" s="6"/>
      <c r="F63" s="24"/>
      <c r="G63" s="13"/>
      <c r="H63" s="13"/>
      <c r="I63" s="13"/>
      <c r="J63" s="13"/>
      <c r="K63" s="13"/>
      <c r="U63" s="12"/>
      <c r="V63" s="4"/>
      <c r="W63" s="1"/>
      <c r="X63" s="22"/>
    </row>
    <row r="64" spans="1:24" ht="15.75" customHeight="1" x14ac:dyDescent="0.35">
      <c r="A64" s="13"/>
      <c r="B64" s="6"/>
      <c r="C64" s="6"/>
      <c r="D64" s="6"/>
      <c r="E64" s="6"/>
      <c r="F64" s="24"/>
      <c r="G64" s="13"/>
      <c r="H64" s="13"/>
      <c r="I64" s="13"/>
      <c r="J64" s="13"/>
      <c r="K64" s="13"/>
      <c r="U64" s="12"/>
      <c r="V64" s="4"/>
      <c r="W64" s="1"/>
      <c r="X64" s="22"/>
    </row>
    <row r="65" spans="1:24" ht="15.75" customHeight="1" x14ac:dyDescent="0.35">
      <c r="A65" s="13"/>
      <c r="B65" s="6"/>
      <c r="C65" s="6"/>
      <c r="D65" s="6"/>
      <c r="E65" s="6"/>
      <c r="F65" s="24"/>
      <c r="G65" s="13"/>
      <c r="H65" s="13"/>
      <c r="I65" s="13"/>
      <c r="J65" s="13"/>
      <c r="K65" s="13"/>
      <c r="U65" s="12"/>
      <c r="V65" s="4"/>
      <c r="W65" s="1"/>
      <c r="X65" s="22"/>
    </row>
    <row r="66" spans="1:24" ht="15.75" customHeight="1" x14ac:dyDescent="0.35">
      <c r="A66" s="13"/>
      <c r="B66" s="6"/>
      <c r="C66" s="6"/>
      <c r="D66" s="6"/>
      <c r="E66" s="6"/>
      <c r="F66" s="24"/>
      <c r="G66" s="13"/>
      <c r="H66" s="13"/>
      <c r="I66" s="13"/>
      <c r="J66" s="13"/>
      <c r="K66" s="13"/>
      <c r="U66" s="12"/>
      <c r="V66" s="4"/>
      <c r="W66" s="1"/>
      <c r="X66" s="22"/>
    </row>
    <row r="67" spans="1:24" ht="15.75" customHeight="1" x14ac:dyDescent="0.35">
      <c r="A67" s="13"/>
      <c r="B67" s="6"/>
      <c r="C67" s="6"/>
      <c r="D67" s="6"/>
      <c r="E67" s="6"/>
      <c r="F67" s="24"/>
      <c r="G67" s="13"/>
      <c r="H67" s="13"/>
      <c r="I67" s="13"/>
      <c r="J67" s="13"/>
      <c r="K67" s="13"/>
      <c r="U67" s="12"/>
      <c r="V67" s="4"/>
      <c r="W67" s="1"/>
      <c r="X67" s="22"/>
    </row>
    <row r="68" spans="1:24" ht="15.75" customHeight="1" x14ac:dyDescent="0.35">
      <c r="A68" s="13"/>
      <c r="B68" s="6"/>
      <c r="C68" s="6"/>
      <c r="D68" s="6"/>
      <c r="E68" s="6"/>
      <c r="F68" s="24"/>
      <c r="G68" s="13"/>
      <c r="H68" s="13"/>
      <c r="I68" s="13"/>
      <c r="J68" s="13"/>
      <c r="K68" s="13"/>
      <c r="U68" s="12"/>
      <c r="V68" s="4"/>
      <c r="W68" s="1"/>
      <c r="X68" s="22"/>
    </row>
    <row r="69" spans="1:24" ht="15.75" customHeight="1" x14ac:dyDescent="0.35">
      <c r="A69" s="13"/>
      <c r="B69" s="6"/>
      <c r="C69" s="6"/>
      <c r="D69" s="6"/>
      <c r="E69" s="6"/>
      <c r="F69" s="24"/>
      <c r="G69" s="13"/>
      <c r="H69" s="13"/>
      <c r="I69" s="13"/>
      <c r="J69" s="13"/>
      <c r="K69" s="13"/>
      <c r="U69" s="12"/>
      <c r="V69" s="4"/>
      <c r="W69" s="1"/>
      <c r="X69" s="22"/>
    </row>
    <row r="70" spans="1:24" ht="15.75" customHeight="1" x14ac:dyDescent="0.35">
      <c r="A70" s="13"/>
      <c r="B70" s="6"/>
      <c r="C70" s="6"/>
      <c r="D70" s="6"/>
      <c r="E70" s="6"/>
      <c r="F70" s="24"/>
      <c r="G70" s="13"/>
      <c r="H70" s="13"/>
      <c r="I70" s="13"/>
      <c r="J70" s="13"/>
      <c r="K70" s="13"/>
      <c r="U70" s="12"/>
      <c r="V70" s="4"/>
      <c r="W70" s="1"/>
      <c r="X70" s="22"/>
    </row>
    <row r="71" spans="1:24" ht="15.75" customHeight="1" x14ac:dyDescent="0.35">
      <c r="A71" s="13"/>
      <c r="B71" s="6"/>
      <c r="C71" s="6"/>
      <c r="D71" s="6"/>
      <c r="E71" s="6"/>
      <c r="F71" s="24"/>
      <c r="G71" s="13"/>
      <c r="H71" s="13"/>
      <c r="I71" s="13"/>
      <c r="J71" s="13"/>
      <c r="K71" s="13"/>
      <c r="U71" s="12"/>
      <c r="V71" s="4"/>
      <c r="W71" s="1"/>
      <c r="X71" s="22"/>
    </row>
    <row r="72" spans="1:24" ht="15.75" customHeight="1" x14ac:dyDescent="0.35">
      <c r="A72" s="13"/>
      <c r="B72" s="6"/>
      <c r="C72" s="6"/>
      <c r="D72" s="6"/>
      <c r="E72" s="6"/>
      <c r="F72" s="24"/>
      <c r="G72" s="13"/>
      <c r="H72" s="13"/>
      <c r="I72" s="13"/>
      <c r="J72" s="13"/>
      <c r="K72" s="13"/>
      <c r="U72" s="12"/>
      <c r="V72" s="4"/>
      <c r="W72" s="1"/>
      <c r="X72" s="22"/>
    </row>
    <row r="73" spans="1:24" ht="15.5" x14ac:dyDescent="0.35">
      <c r="A73" s="13"/>
      <c r="B73" s="6"/>
      <c r="C73" s="6"/>
      <c r="D73" s="6"/>
      <c r="E73" s="6"/>
      <c r="F73" s="24"/>
      <c r="G73" s="13"/>
      <c r="H73" s="13"/>
      <c r="I73" s="13"/>
      <c r="J73" s="13"/>
      <c r="K73" s="13"/>
      <c r="U73" s="12"/>
      <c r="V73" s="4"/>
      <c r="W73" s="1"/>
      <c r="X73" s="22"/>
    </row>
    <row r="74" spans="1:24" ht="15.5" x14ac:dyDescent="0.35">
      <c r="A74" s="13"/>
      <c r="B74" s="6"/>
      <c r="C74" s="6"/>
      <c r="D74" s="6"/>
      <c r="E74" s="6"/>
      <c r="F74" s="24"/>
      <c r="G74" s="13"/>
      <c r="H74" s="13"/>
      <c r="I74" s="13"/>
      <c r="J74" s="13"/>
      <c r="K74" s="13"/>
      <c r="U74" s="12"/>
      <c r="V74" s="4"/>
      <c r="W74" s="1"/>
      <c r="X74" s="22"/>
    </row>
    <row r="75" spans="1:24" ht="15.5" x14ac:dyDescent="0.35">
      <c r="A75" s="13"/>
      <c r="B75" s="6"/>
      <c r="C75" s="6"/>
      <c r="D75" s="6"/>
      <c r="E75" s="6"/>
      <c r="F75" s="24"/>
      <c r="G75" s="13"/>
      <c r="H75" s="13"/>
      <c r="I75" s="13"/>
      <c r="J75" s="13"/>
      <c r="K75" s="13"/>
      <c r="U75" s="12"/>
      <c r="V75" s="4"/>
      <c r="W75" s="1"/>
      <c r="X75" s="22"/>
    </row>
    <row r="76" spans="1:24" ht="15.5" x14ac:dyDescent="0.35">
      <c r="A76" s="13"/>
      <c r="B76" s="6"/>
      <c r="C76" s="6"/>
      <c r="D76" s="6"/>
      <c r="E76" s="6"/>
      <c r="F76" s="24"/>
      <c r="G76" s="13"/>
      <c r="H76" s="13"/>
      <c r="I76" s="13"/>
      <c r="J76" s="13"/>
      <c r="K76" s="13"/>
      <c r="U76" s="12"/>
      <c r="V76" s="4"/>
      <c r="W76" s="1"/>
      <c r="X76" s="22"/>
    </row>
    <row r="77" spans="1:24" ht="15.5" x14ac:dyDescent="0.35">
      <c r="A77" s="13"/>
      <c r="B77" s="6"/>
      <c r="C77" s="6"/>
      <c r="D77" s="6"/>
      <c r="E77" s="6"/>
      <c r="F77" s="24"/>
      <c r="G77" s="13"/>
      <c r="H77" s="13"/>
      <c r="I77" s="13"/>
      <c r="J77" s="13"/>
      <c r="K77" s="13"/>
      <c r="U77" s="12"/>
      <c r="V77" s="4"/>
      <c r="W77" s="1"/>
      <c r="X77" s="22"/>
    </row>
    <row r="78" spans="1:24" ht="15.5" x14ac:dyDescent="0.35">
      <c r="A78" s="13"/>
      <c r="B78" s="6"/>
      <c r="C78" s="6"/>
      <c r="D78" s="6"/>
      <c r="E78" s="6"/>
      <c r="F78" s="24"/>
      <c r="G78" s="13"/>
      <c r="H78" s="13"/>
      <c r="I78" s="13"/>
      <c r="J78" s="13"/>
      <c r="K78" s="13"/>
      <c r="U78" s="12"/>
      <c r="V78" s="4"/>
      <c r="W78" s="1"/>
      <c r="X78" s="22"/>
    </row>
    <row r="79" spans="1:24" ht="15.5" x14ac:dyDescent="0.35">
      <c r="A79" s="13"/>
      <c r="B79" s="6"/>
      <c r="C79" s="6"/>
      <c r="D79" s="6"/>
      <c r="E79" s="6"/>
      <c r="F79" s="24"/>
      <c r="G79" s="13"/>
      <c r="H79" s="13"/>
      <c r="I79" s="13"/>
      <c r="J79" s="13"/>
      <c r="K79" s="13"/>
      <c r="U79" s="12"/>
      <c r="V79" s="4"/>
      <c r="W79" s="1"/>
      <c r="X79" s="22"/>
    </row>
    <row r="80" spans="1:24" ht="15.5" x14ac:dyDescent="0.35">
      <c r="A80" s="13"/>
      <c r="B80" s="6"/>
      <c r="C80" s="6"/>
      <c r="D80" s="6"/>
      <c r="E80" s="6"/>
      <c r="F80" s="24"/>
      <c r="G80" s="13"/>
      <c r="H80" s="13"/>
      <c r="I80" s="13"/>
      <c r="J80" s="13"/>
      <c r="K80" s="13"/>
      <c r="U80" s="12"/>
      <c r="V80" s="4"/>
      <c r="W80" s="1"/>
      <c r="X80" s="22"/>
    </row>
    <row r="81" spans="1:24" ht="15.5" x14ac:dyDescent="0.35">
      <c r="A81" s="13"/>
      <c r="B81" s="6"/>
      <c r="C81" s="6"/>
      <c r="D81" s="6"/>
      <c r="E81" s="6"/>
      <c r="F81" s="24"/>
      <c r="G81" s="13"/>
      <c r="H81" s="13"/>
      <c r="I81" s="13"/>
      <c r="J81" s="13"/>
      <c r="K81" s="13"/>
      <c r="U81" s="12"/>
      <c r="V81" s="4"/>
      <c r="W81" s="1"/>
      <c r="X81" s="22"/>
    </row>
    <row r="82" spans="1:24" ht="15.5" x14ac:dyDescent="0.35">
      <c r="A82" s="13"/>
      <c r="B82" s="6"/>
      <c r="C82" s="6"/>
      <c r="D82" s="6"/>
      <c r="E82" s="6"/>
      <c r="F82" s="24"/>
      <c r="G82" s="13"/>
      <c r="H82" s="13"/>
      <c r="I82" s="13"/>
      <c r="J82" s="13"/>
      <c r="K82" s="13"/>
      <c r="U82" s="12"/>
      <c r="V82" s="4"/>
      <c r="W82" s="1"/>
      <c r="X82" s="22"/>
    </row>
    <row r="83" spans="1:24" ht="15.5" x14ac:dyDescent="0.35">
      <c r="A83" s="13"/>
      <c r="B83" s="6"/>
      <c r="C83" s="6"/>
      <c r="D83" s="6"/>
      <c r="E83" s="6"/>
      <c r="F83" s="24"/>
      <c r="G83" s="13"/>
      <c r="H83" s="13"/>
      <c r="I83" s="13"/>
      <c r="J83" s="13"/>
      <c r="K83" s="13"/>
      <c r="U83" s="12"/>
      <c r="V83" s="4"/>
      <c r="W83" s="1"/>
      <c r="X83" s="22"/>
    </row>
    <row r="84" spans="1:24" ht="15.5" x14ac:dyDescent="0.35">
      <c r="A84" s="13"/>
      <c r="B84" s="6"/>
      <c r="C84" s="6"/>
      <c r="D84" s="6"/>
      <c r="E84" s="6"/>
      <c r="F84" s="24"/>
      <c r="G84" s="13"/>
      <c r="H84" s="13"/>
      <c r="I84" s="13"/>
      <c r="J84" s="13"/>
      <c r="K84" s="13"/>
      <c r="U84" s="12"/>
      <c r="V84" s="4"/>
      <c r="W84" s="1"/>
      <c r="X84" s="22"/>
    </row>
    <row r="85" spans="1:24" ht="15.5" x14ac:dyDescent="0.35">
      <c r="A85" s="13"/>
      <c r="B85" s="6"/>
      <c r="C85" s="6"/>
      <c r="D85" s="6"/>
      <c r="E85" s="6"/>
      <c r="F85" s="24"/>
      <c r="G85" s="13"/>
      <c r="H85" s="13"/>
      <c r="I85" s="13"/>
      <c r="J85" s="13"/>
      <c r="K85" s="13"/>
      <c r="U85" s="12"/>
      <c r="V85" s="4"/>
      <c r="W85" s="1"/>
      <c r="X85" s="22"/>
    </row>
    <row r="86" spans="1:24" ht="15.5" x14ac:dyDescent="0.35">
      <c r="A86" s="13"/>
      <c r="B86" s="6"/>
      <c r="C86" s="6"/>
      <c r="D86" s="6"/>
      <c r="E86" s="6"/>
      <c r="F86" s="24"/>
      <c r="G86" s="13"/>
      <c r="H86" s="13"/>
      <c r="I86" s="13"/>
      <c r="J86" s="13"/>
      <c r="K86" s="13"/>
      <c r="U86" s="12"/>
      <c r="V86" s="4"/>
      <c r="W86" s="1"/>
      <c r="X86" s="22"/>
    </row>
    <row r="87" spans="1:24" ht="15.5" x14ac:dyDescent="0.35">
      <c r="A87" s="13"/>
      <c r="B87" s="6"/>
      <c r="C87" s="6"/>
      <c r="D87" s="6"/>
      <c r="E87" s="6"/>
      <c r="F87" s="24"/>
      <c r="G87" s="13"/>
      <c r="H87" s="13"/>
      <c r="I87" s="13"/>
      <c r="J87" s="13"/>
      <c r="K87" s="13"/>
      <c r="U87" s="12"/>
      <c r="V87" s="4"/>
      <c r="W87" s="1"/>
      <c r="X87" s="22"/>
    </row>
    <row r="88" spans="1:24" ht="15.5" x14ac:dyDescent="0.35">
      <c r="A88" s="13"/>
      <c r="B88" s="6"/>
      <c r="C88" s="6"/>
      <c r="D88" s="6"/>
      <c r="E88" s="6"/>
      <c r="F88" s="24"/>
      <c r="G88" s="13"/>
      <c r="H88" s="13"/>
      <c r="I88" s="13"/>
      <c r="J88" s="13"/>
      <c r="K88" s="13"/>
      <c r="U88" s="12"/>
      <c r="V88" s="4"/>
      <c r="W88" s="1"/>
      <c r="X88" s="22"/>
    </row>
    <row r="89" spans="1:24" ht="15.5" x14ac:dyDescent="0.35">
      <c r="A89" s="13"/>
      <c r="B89" s="6"/>
      <c r="C89" s="6"/>
      <c r="D89" s="6"/>
      <c r="E89" s="6"/>
      <c r="F89" s="24"/>
      <c r="G89" s="13"/>
      <c r="H89" s="13"/>
      <c r="I89" s="13"/>
      <c r="J89" s="13"/>
      <c r="K89" s="13"/>
      <c r="U89" s="12"/>
      <c r="V89" s="4"/>
      <c r="W89" s="1"/>
      <c r="X89" s="22"/>
    </row>
    <row r="90" spans="1:24" ht="15.5" x14ac:dyDescent="0.35">
      <c r="A90" s="13"/>
      <c r="B90" s="6"/>
      <c r="C90" s="6"/>
      <c r="D90" s="6"/>
      <c r="E90" s="6"/>
      <c r="F90" s="24"/>
      <c r="G90" s="13"/>
      <c r="H90" s="13"/>
      <c r="I90" s="13"/>
      <c r="J90" s="13"/>
      <c r="K90" s="13"/>
      <c r="U90" s="12"/>
      <c r="V90" s="4"/>
      <c r="W90" s="1"/>
      <c r="X90" s="22"/>
    </row>
    <row r="91" spans="1:24" ht="15.5" x14ac:dyDescent="0.35">
      <c r="A91" s="13"/>
      <c r="B91" s="6"/>
      <c r="C91" s="6"/>
      <c r="D91" s="6"/>
      <c r="E91" s="6"/>
      <c r="F91" s="24"/>
      <c r="G91" s="13"/>
      <c r="H91" s="13"/>
      <c r="I91" s="13"/>
      <c r="J91" s="13"/>
      <c r="K91" s="13"/>
      <c r="U91" s="12"/>
      <c r="V91" s="4"/>
      <c r="W91" s="1"/>
      <c r="X91" s="22"/>
    </row>
    <row r="92" spans="1:24" ht="15.5" x14ac:dyDescent="0.35">
      <c r="A92" s="13"/>
      <c r="B92" s="6"/>
      <c r="C92" s="6"/>
      <c r="D92" s="6"/>
      <c r="E92" s="6"/>
      <c r="F92" s="24"/>
      <c r="G92" s="13"/>
      <c r="H92" s="13"/>
      <c r="I92" s="13"/>
      <c r="J92" s="13"/>
      <c r="K92" s="13"/>
      <c r="U92" s="12"/>
      <c r="V92" s="4"/>
      <c r="W92" s="1"/>
      <c r="X92" s="22"/>
    </row>
    <row r="93" spans="1:24" ht="15.5" x14ac:dyDescent="0.35">
      <c r="A93" s="13"/>
      <c r="B93" s="6"/>
      <c r="C93" s="6"/>
      <c r="D93" s="6"/>
      <c r="E93" s="6"/>
      <c r="F93" s="24"/>
      <c r="G93" s="13"/>
      <c r="H93" s="13"/>
      <c r="I93" s="13"/>
      <c r="J93" s="13"/>
      <c r="K93" s="13"/>
      <c r="U93" s="12"/>
      <c r="V93" s="4"/>
      <c r="W93" s="1"/>
      <c r="X93" s="22"/>
    </row>
    <row r="94" spans="1:24" ht="15.5" x14ac:dyDescent="0.35">
      <c r="A94" s="13"/>
      <c r="B94" s="6"/>
      <c r="C94" s="6"/>
      <c r="D94" s="6"/>
      <c r="E94" s="6"/>
      <c r="F94" s="24"/>
      <c r="G94" s="13"/>
      <c r="H94" s="13"/>
      <c r="I94" s="13"/>
      <c r="J94" s="13"/>
      <c r="K94" s="13"/>
      <c r="U94" s="12"/>
      <c r="V94" s="4"/>
      <c r="W94" s="1"/>
      <c r="X94" s="22"/>
    </row>
    <row r="95" spans="1:24" ht="15.5" x14ac:dyDescent="0.35">
      <c r="A95" s="13"/>
      <c r="B95" s="6"/>
      <c r="C95" s="6"/>
      <c r="D95" s="6"/>
      <c r="E95" s="6"/>
      <c r="F95" s="24"/>
      <c r="G95" s="13"/>
      <c r="H95" s="13"/>
      <c r="I95" s="13"/>
      <c r="J95" s="13"/>
      <c r="K95" s="13"/>
      <c r="U95" s="12"/>
      <c r="V95" s="4"/>
      <c r="W95" s="1"/>
      <c r="X95" s="22"/>
    </row>
    <row r="96" spans="1:24" ht="15.5" x14ac:dyDescent="0.35">
      <c r="A96" s="13"/>
      <c r="B96" s="6"/>
      <c r="C96" s="6"/>
      <c r="D96" s="6"/>
      <c r="E96" s="6"/>
      <c r="F96" s="24"/>
      <c r="G96" s="13"/>
      <c r="H96" s="13"/>
      <c r="I96" s="13"/>
      <c r="J96" s="13"/>
      <c r="K96" s="13"/>
      <c r="U96" s="12"/>
      <c r="V96" s="4"/>
      <c r="W96" s="1"/>
      <c r="X96" s="22"/>
    </row>
    <row r="97" spans="1:24" ht="15.5" x14ac:dyDescent="0.35">
      <c r="A97" s="13"/>
      <c r="B97" s="6"/>
      <c r="C97" s="6"/>
      <c r="D97" s="6"/>
      <c r="E97" s="6"/>
      <c r="F97" s="24"/>
      <c r="G97" s="13"/>
      <c r="H97" s="13"/>
      <c r="I97" s="13"/>
      <c r="J97" s="13"/>
      <c r="K97" s="13"/>
      <c r="U97" s="12"/>
      <c r="V97" s="4"/>
      <c r="W97" s="1"/>
      <c r="X97" s="22"/>
    </row>
    <row r="98" spans="1:24" ht="15.5" x14ac:dyDescent="0.35">
      <c r="A98" s="13"/>
      <c r="B98" s="6"/>
      <c r="C98" s="6"/>
      <c r="D98" s="6"/>
      <c r="E98" s="6"/>
      <c r="F98" s="24"/>
      <c r="G98" s="13"/>
      <c r="H98" s="13"/>
      <c r="I98" s="13"/>
      <c r="J98" s="13"/>
      <c r="K98" s="13"/>
      <c r="U98" s="12"/>
      <c r="V98" s="4"/>
      <c r="W98" s="1"/>
      <c r="X98" s="22"/>
    </row>
    <row r="99" spans="1:24" ht="15.5" x14ac:dyDescent="0.35">
      <c r="A99" s="13"/>
      <c r="B99" s="6"/>
      <c r="C99" s="6"/>
      <c r="D99" s="6"/>
      <c r="E99" s="6"/>
      <c r="F99" s="24"/>
      <c r="G99" s="13"/>
      <c r="H99" s="13"/>
      <c r="I99" s="13"/>
      <c r="J99" s="13"/>
      <c r="K99" s="13"/>
      <c r="U99" s="12"/>
      <c r="V99" s="4"/>
      <c r="W99" s="1"/>
      <c r="X99" s="22"/>
    </row>
    <row r="100" spans="1:24" ht="15.5" x14ac:dyDescent="0.35">
      <c r="A100" s="13"/>
      <c r="B100" s="6"/>
      <c r="C100" s="6"/>
      <c r="D100" s="6"/>
      <c r="E100" s="6"/>
      <c r="F100" s="24"/>
      <c r="G100" s="13"/>
      <c r="H100" s="13"/>
      <c r="I100" s="13"/>
      <c r="J100" s="13"/>
      <c r="K100" s="13"/>
      <c r="U100" s="12"/>
      <c r="V100" s="4"/>
      <c r="W100" s="1"/>
      <c r="X100" s="22"/>
    </row>
    <row r="101" spans="1:24" ht="15.5" x14ac:dyDescent="0.35">
      <c r="A101" s="13"/>
      <c r="B101" s="6"/>
      <c r="C101" s="6"/>
      <c r="D101" s="6"/>
      <c r="E101" s="6"/>
      <c r="F101" s="24"/>
      <c r="G101" s="13"/>
      <c r="H101" s="13"/>
      <c r="I101" s="13"/>
      <c r="J101" s="13"/>
      <c r="K101" s="13"/>
      <c r="U101" s="12"/>
      <c r="V101" s="4"/>
      <c r="W101" s="1"/>
      <c r="X101" s="22"/>
    </row>
    <row r="102" spans="1:24" ht="15.5" x14ac:dyDescent="0.35">
      <c r="A102" s="13"/>
      <c r="B102" s="6"/>
      <c r="C102" s="6"/>
      <c r="D102" s="6"/>
      <c r="E102" s="6"/>
      <c r="F102" s="24"/>
      <c r="G102" s="13"/>
      <c r="H102" s="13"/>
      <c r="I102" s="13"/>
      <c r="J102" s="13"/>
      <c r="K102" s="13"/>
      <c r="U102" s="12"/>
      <c r="V102" s="4"/>
      <c r="W102" s="1"/>
      <c r="X102" s="22"/>
    </row>
    <row r="103" spans="1:24" ht="15.5" x14ac:dyDescent="0.35">
      <c r="A103" s="13"/>
      <c r="B103" s="6"/>
      <c r="C103" s="6"/>
      <c r="D103" s="6"/>
      <c r="E103" s="6"/>
      <c r="F103" s="24"/>
      <c r="G103" s="13"/>
      <c r="H103" s="13"/>
      <c r="I103" s="13"/>
      <c r="J103" s="13"/>
      <c r="K103" s="13"/>
      <c r="U103" s="12"/>
      <c r="V103" s="4"/>
      <c r="W103" s="1"/>
      <c r="X103" s="22"/>
    </row>
    <row r="104" spans="1:24" ht="15.5" x14ac:dyDescent="0.35">
      <c r="A104" s="13"/>
      <c r="B104" s="6"/>
      <c r="C104" s="6"/>
      <c r="D104" s="6"/>
      <c r="E104" s="6"/>
      <c r="F104" s="24"/>
      <c r="G104" s="13"/>
      <c r="H104" s="13"/>
      <c r="I104" s="13"/>
      <c r="J104" s="13"/>
      <c r="K104" s="13"/>
      <c r="U104" s="12"/>
      <c r="V104" s="4"/>
      <c r="W104" s="1"/>
      <c r="X104" s="22"/>
    </row>
    <row r="105" spans="1:24" ht="15.5" x14ac:dyDescent="0.35">
      <c r="A105" s="13"/>
      <c r="B105" s="6"/>
      <c r="C105" s="6"/>
      <c r="D105" s="6"/>
      <c r="E105" s="6"/>
      <c r="F105" s="24"/>
      <c r="G105" s="13"/>
      <c r="H105" s="13"/>
      <c r="I105" s="13"/>
      <c r="J105" s="13"/>
      <c r="K105" s="13"/>
      <c r="U105" s="12"/>
      <c r="V105" s="4"/>
      <c r="W105" s="1"/>
      <c r="X105" s="22"/>
    </row>
    <row r="106" spans="1:24" ht="15.5" x14ac:dyDescent="0.35">
      <c r="A106" s="13"/>
      <c r="B106" s="6"/>
      <c r="C106" s="6"/>
      <c r="D106" s="6"/>
      <c r="E106" s="6"/>
      <c r="F106" s="24"/>
      <c r="G106" s="13"/>
      <c r="H106" s="13"/>
      <c r="I106" s="13"/>
      <c r="J106" s="13"/>
      <c r="K106" s="13"/>
      <c r="U106" s="12"/>
      <c r="V106" s="4"/>
      <c r="W106" s="1"/>
      <c r="X106" s="22"/>
    </row>
    <row r="107" spans="1:24" ht="15.5" x14ac:dyDescent="0.35">
      <c r="A107" s="13"/>
      <c r="B107" s="6"/>
      <c r="C107" s="6"/>
      <c r="D107" s="6"/>
      <c r="E107" s="6"/>
      <c r="F107" s="24"/>
      <c r="G107" s="13"/>
      <c r="H107" s="13"/>
      <c r="I107" s="13"/>
      <c r="J107" s="13"/>
      <c r="K107" s="13"/>
      <c r="U107" s="12"/>
      <c r="V107" s="4"/>
      <c r="W107" s="1"/>
      <c r="X107" s="22"/>
    </row>
    <row r="108" spans="1:24" ht="15.5" x14ac:dyDescent="0.35">
      <c r="A108" s="13"/>
      <c r="B108" s="6"/>
      <c r="C108" s="6"/>
      <c r="D108" s="6"/>
      <c r="E108" s="6"/>
      <c r="F108" s="24"/>
      <c r="G108" s="13"/>
      <c r="H108" s="13"/>
      <c r="I108" s="13"/>
      <c r="J108" s="13"/>
      <c r="K108" s="13"/>
      <c r="U108" s="12"/>
      <c r="V108" s="4"/>
      <c r="W108" s="1"/>
      <c r="X108" s="22"/>
    </row>
    <row r="109" spans="1:24" ht="15.5" x14ac:dyDescent="0.35">
      <c r="A109" s="13"/>
      <c r="B109" s="6"/>
      <c r="C109" s="6"/>
      <c r="D109" s="6"/>
      <c r="E109" s="6"/>
      <c r="F109" s="24"/>
      <c r="G109" s="13"/>
      <c r="H109" s="13"/>
      <c r="I109" s="13"/>
      <c r="J109" s="13"/>
      <c r="K109" s="13"/>
      <c r="U109" s="12"/>
      <c r="V109" s="4"/>
      <c r="W109" s="1"/>
      <c r="X109" s="22"/>
    </row>
    <row r="110" spans="1:24" ht="15.5" x14ac:dyDescent="0.35">
      <c r="A110" s="13"/>
      <c r="B110" s="6"/>
      <c r="C110" s="6"/>
      <c r="D110" s="6"/>
      <c r="E110" s="6"/>
      <c r="F110" s="24"/>
      <c r="G110" s="13"/>
      <c r="H110" s="13"/>
      <c r="I110" s="13"/>
      <c r="J110" s="13"/>
      <c r="K110" s="13"/>
      <c r="U110" s="12"/>
      <c r="V110" s="4"/>
      <c r="W110" s="1"/>
      <c r="X110" s="22"/>
    </row>
    <row r="111" spans="1:24" ht="15.5" x14ac:dyDescent="0.35">
      <c r="A111" s="13"/>
      <c r="B111" s="6"/>
      <c r="C111" s="6"/>
      <c r="D111" s="6"/>
      <c r="E111" s="6"/>
      <c r="F111" s="24"/>
      <c r="G111" s="13"/>
      <c r="H111" s="13"/>
      <c r="I111" s="13"/>
      <c r="J111" s="13"/>
      <c r="K111" s="13"/>
      <c r="U111" s="12"/>
      <c r="V111" s="4"/>
      <c r="W111" s="1"/>
      <c r="X111" s="22"/>
    </row>
    <row r="112" spans="1:24" ht="15.5" x14ac:dyDescent="0.35">
      <c r="A112" s="13"/>
      <c r="B112" s="6"/>
      <c r="C112" s="6"/>
      <c r="D112" s="6"/>
      <c r="E112" s="6"/>
      <c r="F112" s="24"/>
      <c r="G112" s="13"/>
      <c r="H112" s="13"/>
      <c r="I112" s="13"/>
      <c r="J112" s="13"/>
      <c r="K112" s="13"/>
      <c r="U112" s="12"/>
      <c r="V112" s="4"/>
      <c r="W112" s="1"/>
      <c r="X112" s="22"/>
    </row>
    <row r="113" spans="1:24" ht="15.5" x14ac:dyDescent="0.35">
      <c r="A113" s="13"/>
      <c r="B113" s="6"/>
      <c r="C113" s="6"/>
      <c r="D113" s="6"/>
      <c r="E113" s="6"/>
      <c r="F113" s="24"/>
      <c r="G113" s="13"/>
      <c r="H113" s="13"/>
      <c r="I113" s="13"/>
      <c r="J113" s="13"/>
      <c r="K113" s="13"/>
      <c r="U113" s="12"/>
      <c r="V113" s="4"/>
      <c r="W113" s="1"/>
      <c r="X113" s="22"/>
    </row>
    <row r="114" spans="1:24" ht="15.5" x14ac:dyDescent="0.35">
      <c r="A114" s="13"/>
      <c r="B114" s="6"/>
      <c r="C114" s="6"/>
      <c r="D114" s="6"/>
      <c r="E114" s="6"/>
      <c r="F114" s="24"/>
      <c r="G114" s="13"/>
      <c r="H114" s="13"/>
      <c r="I114" s="13"/>
      <c r="J114" s="13"/>
      <c r="K114" s="13"/>
      <c r="U114" s="12"/>
      <c r="V114" s="4"/>
      <c r="W114" s="1"/>
      <c r="X114" s="22"/>
    </row>
    <row r="115" spans="1:24" ht="15.5" x14ac:dyDescent="0.35">
      <c r="A115" s="13"/>
      <c r="B115" s="6"/>
      <c r="C115" s="6"/>
      <c r="D115" s="6"/>
      <c r="E115" s="6"/>
      <c r="F115" s="24"/>
      <c r="G115" s="13"/>
      <c r="H115" s="13"/>
      <c r="I115" s="13"/>
      <c r="J115" s="13"/>
      <c r="K115" s="13"/>
      <c r="U115" s="12"/>
      <c r="V115" s="4"/>
      <c r="W115" s="1"/>
      <c r="X115" s="22"/>
    </row>
    <row r="116" spans="1:24" ht="15.5" x14ac:dyDescent="0.35">
      <c r="A116" s="13"/>
      <c r="B116" s="6"/>
      <c r="C116" s="6"/>
      <c r="D116" s="6"/>
      <c r="E116" s="6"/>
      <c r="F116" s="24"/>
      <c r="G116" s="13"/>
      <c r="H116" s="13"/>
      <c r="I116" s="13"/>
      <c r="J116" s="13"/>
      <c r="K116" s="13"/>
      <c r="U116" s="12"/>
      <c r="V116" s="4"/>
      <c r="W116" s="1"/>
      <c r="X116" s="22"/>
    </row>
    <row r="117" spans="1:24" ht="15.5" x14ac:dyDescent="0.35">
      <c r="A117" s="13"/>
      <c r="B117" s="6"/>
      <c r="C117" s="6"/>
      <c r="D117" s="6"/>
      <c r="E117" s="6"/>
      <c r="F117" s="24"/>
      <c r="G117" s="13"/>
      <c r="H117" s="13"/>
      <c r="I117" s="13"/>
      <c r="J117" s="13"/>
      <c r="K117" s="13"/>
      <c r="U117" s="12"/>
      <c r="V117" s="4"/>
      <c r="W117" s="1"/>
      <c r="X117" s="22"/>
    </row>
    <row r="118" spans="1:24" ht="15.5" x14ac:dyDescent="0.35">
      <c r="A118" s="13"/>
      <c r="B118" s="6"/>
      <c r="C118" s="6"/>
      <c r="D118" s="6"/>
      <c r="E118" s="6"/>
      <c r="F118" s="24"/>
      <c r="G118" s="13"/>
      <c r="H118" s="13"/>
      <c r="I118" s="13"/>
      <c r="J118" s="13"/>
      <c r="K118" s="13"/>
      <c r="U118" s="12"/>
      <c r="V118" s="4"/>
      <c r="W118" s="1"/>
      <c r="X118" s="22"/>
    </row>
    <row r="119" spans="1:24" ht="15.5" x14ac:dyDescent="0.35">
      <c r="A119" s="13"/>
      <c r="B119" s="6"/>
      <c r="C119" s="6"/>
      <c r="D119" s="6"/>
      <c r="E119" s="6"/>
      <c r="F119" s="24"/>
      <c r="G119" s="13"/>
      <c r="H119" s="13"/>
      <c r="I119" s="13"/>
      <c r="J119" s="13"/>
      <c r="K119" s="13"/>
      <c r="U119" s="12"/>
      <c r="V119" s="4"/>
      <c r="W119" s="1"/>
      <c r="X119" s="22"/>
    </row>
    <row r="120" spans="1:24" ht="15.5" x14ac:dyDescent="0.35">
      <c r="A120" s="13"/>
      <c r="B120" s="6"/>
      <c r="C120" s="6"/>
      <c r="D120" s="6"/>
      <c r="E120" s="6"/>
      <c r="F120" s="24"/>
      <c r="G120" s="13"/>
      <c r="H120" s="13"/>
      <c r="I120" s="13"/>
      <c r="J120" s="13"/>
      <c r="K120" s="13"/>
      <c r="U120" s="12"/>
      <c r="V120" s="4"/>
      <c r="W120" s="1"/>
      <c r="X120" s="22"/>
    </row>
    <row r="121" spans="1:24" ht="15.5" x14ac:dyDescent="0.35">
      <c r="A121" s="13"/>
      <c r="B121" s="6"/>
      <c r="C121" s="6"/>
      <c r="D121" s="6"/>
      <c r="E121" s="6"/>
      <c r="F121" s="24"/>
      <c r="G121" s="13"/>
      <c r="H121" s="13"/>
      <c r="I121" s="13"/>
      <c r="J121" s="13"/>
      <c r="K121" s="13"/>
      <c r="U121" s="12"/>
      <c r="V121" s="4"/>
      <c r="W121" s="1"/>
      <c r="X121" s="22"/>
    </row>
    <row r="122" spans="1:24" ht="15.5" x14ac:dyDescent="0.35">
      <c r="A122" s="13"/>
      <c r="B122" s="6"/>
      <c r="C122" s="6"/>
      <c r="D122" s="6"/>
      <c r="E122" s="6"/>
      <c r="F122" s="24"/>
      <c r="G122" s="13"/>
      <c r="H122" s="13"/>
      <c r="I122" s="13"/>
      <c r="J122" s="13"/>
      <c r="K122" s="13"/>
      <c r="U122" s="12"/>
      <c r="V122" s="4"/>
      <c r="W122" s="1"/>
      <c r="X122" s="22"/>
    </row>
    <row r="123" spans="1:24" ht="15.5" x14ac:dyDescent="0.35">
      <c r="A123" s="13"/>
      <c r="B123" s="6"/>
      <c r="C123" s="6"/>
      <c r="D123" s="6"/>
      <c r="E123" s="6"/>
      <c r="F123" s="24"/>
      <c r="G123" s="13"/>
      <c r="H123" s="13"/>
      <c r="I123" s="13"/>
      <c r="J123" s="13"/>
      <c r="K123" s="13"/>
      <c r="U123" s="12"/>
      <c r="V123" s="4"/>
      <c r="W123" s="1"/>
      <c r="X123" s="22"/>
    </row>
    <row r="124" spans="1:24" ht="15.5" x14ac:dyDescent="0.35">
      <c r="A124" s="13"/>
      <c r="B124" s="6"/>
      <c r="C124" s="6"/>
      <c r="D124" s="6"/>
      <c r="E124" s="6"/>
      <c r="F124" s="24"/>
      <c r="G124" s="13"/>
      <c r="H124" s="13"/>
      <c r="I124" s="13"/>
      <c r="J124" s="13"/>
      <c r="K124" s="13"/>
      <c r="U124" s="12"/>
      <c r="V124" s="4"/>
      <c r="W124" s="1"/>
      <c r="X124" s="22"/>
    </row>
    <row r="125" spans="1:24" ht="15.5" x14ac:dyDescent="0.35">
      <c r="A125" s="13"/>
      <c r="B125" s="6"/>
      <c r="C125" s="6"/>
      <c r="D125" s="6"/>
      <c r="E125" s="6"/>
      <c r="F125" s="24"/>
      <c r="G125" s="13"/>
      <c r="H125" s="13"/>
      <c r="I125" s="13"/>
      <c r="J125" s="13"/>
      <c r="K125" s="13"/>
      <c r="U125" s="12"/>
      <c r="V125" s="4"/>
      <c r="W125" s="1"/>
      <c r="X125" s="22"/>
    </row>
    <row r="126" spans="1:24" ht="15.5" x14ac:dyDescent="0.35">
      <c r="A126" s="13"/>
      <c r="B126" s="6"/>
      <c r="C126" s="6"/>
      <c r="D126" s="6"/>
      <c r="E126" s="6"/>
      <c r="F126" s="24"/>
      <c r="G126" s="13"/>
      <c r="H126" s="13"/>
      <c r="I126" s="13"/>
      <c r="J126" s="13"/>
      <c r="K126" s="13"/>
      <c r="U126" s="12"/>
      <c r="V126" s="4"/>
      <c r="W126" s="1"/>
      <c r="X126" s="22"/>
    </row>
    <row r="127" spans="1:24" ht="15.5" x14ac:dyDescent="0.35">
      <c r="A127" s="13"/>
      <c r="B127" s="6"/>
      <c r="C127" s="6"/>
      <c r="D127" s="6"/>
      <c r="E127" s="6"/>
      <c r="F127" s="24"/>
      <c r="G127" s="13"/>
      <c r="H127" s="13"/>
      <c r="I127" s="13"/>
      <c r="J127" s="13"/>
      <c r="K127" s="13"/>
      <c r="U127" s="12"/>
      <c r="V127" s="4"/>
      <c r="W127" s="1"/>
      <c r="X127" s="22"/>
    </row>
    <row r="128" spans="1:24" ht="15.5" x14ac:dyDescent="0.35">
      <c r="A128" s="13"/>
      <c r="B128" s="6"/>
      <c r="C128" s="6"/>
      <c r="D128" s="6"/>
      <c r="E128" s="6"/>
      <c r="F128" s="24"/>
      <c r="G128" s="13"/>
      <c r="H128" s="13"/>
      <c r="I128" s="13"/>
      <c r="J128" s="13"/>
      <c r="K128" s="13"/>
      <c r="U128" s="12"/>
      <c r="V128" s="4"/>
      <c r="W128" s="1"/>
      <c r="X128" s="22"/>
    </row>
    <row r="129" spans="1:24" ht="15.5" x14ac:dyDescent="0.35">
      <c r="A129" s="13"/>
      <c r="B129" s="6"/>
      <c r="C129" s="6"/>
      <c r="D129" s="6"/>
      <c r="E129" s="6"/>
      <c r="F129" s="24"/>
      <c r="G129" s="13"/>
      <c r="H129" s="13"/>
      <c r="I129" s="13"/>
      <c r="J129" s="13"/>
      <c r="K129" s="13"/>
      <c r="U129" s="12"/>
      <c r="V129" s="4"/>
      <c r="W129" s="1"/>
      <c r="X129" s="22"/>
    </row>
    <row r="130" spans="1:24" ht="15.5" x14ac:dyDescent="0.35">
      <c r="A130" s="13"/>
      <c r="B130" s="6"/>
      <c r="C130" s="6"/>
      <c r="D130" s="6"/>
      <c r="E130" s="6"/>
      <c r="F130" s="24"/>
      <c r="G130" s="13"/>
      <c r="H130" s="13"/>
      <c r="I130" s="13"/>
      <c r="J130" s="13"/>
      <c r="K130" s="13"/>
      <c r="U130" s="12"/>
      <c r="V130" s="4"/>
      <c r="W130" s="1"/>
      <c r="X130" s="22"/>
    </row>
    <row r="131" spans="1:24" ht="15.5" x14ac:dyDescent="0.35">
      <c r="A131" s="13"/>
      <c r="B131" s="6"/>
      <c r="C131" s="6"/>
      <c r="D131" s="6"/>
      <c r="E131" s="6"/>
      <c r="F131" s="24"/>
      <c r="G131" s="13"/>
      <c r="H131" s="13"/>
      <c r="I131" s="13"/>
      <c r="J131" s="13"/>
      <c r="K131" s="13"/>
      <c r="U131" s="12"/>
      <c r="V131" s="4"/>
      <c r="W131" s="1"/>
      <c r="X131" s="22"/>
    </row>
    <row r="132" spans="1:24" ht="15.5" x14ac:dyDescent="0.35">
      <c r="A132" s="13"/>
      <c r="B132" s="6"/>
      <c r="C132" s="6"/>
      <c r="D132" s="6"/>
      <c r="E132" s="6"/>
      <c r="F132" s="24"/>
      <c r="G132" s="13"/>
      <c r="H132" s="13"/>
      <c r="I132" s="13"/>
      <c r="J132" s="13"/>
      <c r="K132" s="13"/>
      <c r="U132" s="12"/>
      <c r="V132" s="4"/>
      <c r="W132" s="1"/>
      <c r="X132" s="22"/>
    </row>
    <row r="133" spans="1:24" ht="15.5" x14ac:dyDescent="0.35">
      <c r="A133" s="13"/>
      <c r="B133" s="6"/>
      <c r="C133" s="6"/>
      <c r="D133" s="6"/>
      <c r="E133" s="6"/>
      <c r="F133" s="24"/>
      <c r="G133" s="13"/>
      <c r="H133" s="13"/>
      <c r="I133" s="13"/>
      <c r="J133" s="13"/>
      <c r="K133" s="13"/>
      <c r="U133" s="12"/>
      <c r="V133" s="4"/>
      <c r="W133" s="1"/>
      <c r="X133" s="22"/>
    </row>
    <row r="134" spans="1:24" ht="15.5" x14ac:dyDescent="0.35">
      <c r="A134" s="13"/>
      <c r="B134" s="6"/>
      <c r="C134" s="6"/>
      <c r="D134" s="6"/>
      <c r="E134" s="6"/>
      <c r="F134" s="24"/>
      <c r="G134" s="13"/>
      <c r="H134" s="13"/>
      <c r="I134" s="13"/>
      <c r="J134" s="13"/>
      <c r="K134" s="13"/>
      <c r="U134" s="12"/>
      <c r="V134" s="4"/>
      <c r="W134" s="1"/>
      <c r="X134" s="22"/>
    </row>
    <row r="135" spans="1:24" ht="15.5" x14ac:dyDescent="0.35">
      <c r="A135" s="13"/>
      <c r="B135" s="6"/>
      <c r="C135" s="6"/>
      <c r="D135" s="6"/>
      <c r="E135" s="6"/>
      <c r="F135" s="24"/>
      <c r="G135" s="13"/>
      <c r="H135" s="13"/>
      <c r="I135" s="13"/>
      <c r="J135" s="13"/>
      <c r="K135" s="13"/>
      <c r="U135" s="12"/>
      <c r="V135" s="4"/>
      <c r="W135" s="1"/>
      <c r="X135" s="22"/>
    </row>
    <row r="136" spans="1:24" ht="15.5" x14ac:dyDescent="0.35">
      <c r="A136" s="13"/>
      <c r="B136" s="6"/>
      <c r="C136" s="6"/>
      <c r="D136" s="6"/>
      <c r="E136" s="6"/>
      <c r="F136" s="24"/>
      <c r="G136" s="13"/>
      <c r="H136" s="13"/>
      <c r="I136" s="13"/>
      <c r="J136" s="13"/>
      <c r="K136" s="13"/>
      <c r="U136" s="12"/>
      <c r="V136" s="4"/>
      <c r="W136" s="1"/>
      <c r="X136" s="22"/>
    </row>
    <row r="137" spans="1:24" ht="15.5" x14ac:dyDescent="0.35">
      <c r="A137" s="13"/>
      <c r="B137" s="6"/>
      <c r="C137" s="6"/>
      <c r="D137" s="6"/>
      <c r="E137" s="6"/>
      <c r="F137" s="24"/>
      <c r="G137" s="13"/>
      <c r="H137" s="13"/>
      <c r="I137" s="13"/>
      <c r="J137" s="13"/>
      <c r="K137" s="13"/>
      <c r="U137" s="12"/>
      <c r="V137" s="4"/>
      <c r="W137" s="1"/>
      <c r="X137" s="22"/>
    </row>
    <row r="138" spans="1:24" ht="15.5" x14ac:dyDescent="0.35">
      <c r="A138" s="13"/>
      <c r="B138" s="6"/>
      <c r="C138" s="6"/>
      <c r="D138" s="6"/>
      <c r="E138" s="6"/>
      <c r="F138" s="24"/>
      <c r="G138" s="13"/>
      <c r="H138" s="13"/>
      <c r="I138" s="13"/>
      <c r="J138" s="13"/>
      <c r="K138" s="13"/>
      <c r="U138" s="12"/>
      <c r="V138" s="4"/>
      <c r="W138" s="1"/>
      <c r="X138" s="22"/>
    </row>
    <row r="139" spans="1:24" ht="15.5" x14ac:dyDescent="0.35">
      <c r="A139" s="13"/>
      <c r="B139" s="6"/>
      <c r="C139" s="6"/>
      <c r="D139" s="6"/>
      <c r="E139" s="6"/>
      <c r="F139" s="24"/>
      <c r="G139" s="13"/>
      <c r="H139" s="13"/>
      <c r="I139" s="13"/>
      <c r="J139" s="13"/>
      <c r="K139" s="13"/>
      <c r="U139" s="12"/>
      <c r="V139" s="4"/>
      <c r="W139" s="1"/>
      <c r="X139" s="22"/>
    </row>
    <row r="140" spans="1:24" ht="15.5" x14ac:dyDescent="0.35">
      <c r="A140" s="13"/>
      <c r="B140" s="6"/>
      <c r="C140" s="6"/>
      <c r="D140" s="6"/>
      <c r="E140" s="6"/>
      <c r="F140" s="24"/>
      <c r="G140" s="13"/>
      <c r="H140" s="13"/>
      <c r="I140" s="13"/>
      <c r="J140" s="13"/>
      <c r="K140" s="13"/>
      <c r="U140" s="12"/>
      <c r="V140" s="4"/>
      <c r="W140" s="1"/>
      <c r="X140" s="22"/>
    </row>
    <row r="141" spans="1:24" ht="15.5" x14ac:dyDescent="0.35">
      <c r="A141" s="13"/>
      <c r="B141" s="6"/>
      <c r="C141" s="6"/>
      <c r="D141" s="6"/>
      <c r="E141" s="6"/>
      <c r="F141" s="24"/>
      <c r="G141" s="13"/>
      <c r="H141" s="13"/>
      <c r="I141" s="13"/>
      <c r="J141" s="13"/>
      <c r="K141" s="13"/>
      <c r="U141" s="12"/>
      <c r="V141" s="4"/>
      <c r="W141" s="1"/>
      <c r="X141" s="22"/>
    </row>
    <row r="142" spans="1:24" ht="15.5" x14ac:dyDescent="0.35">
      <c r="A142" s="13"/>
      <c r="B142" s="6"/>
      <c r="C142" s="6"/>
      <c r="D142" s="6"/>
      <c r="E142" s="6"/>
      <c r="F142" s="24"/>
      <c r="G142" s="13"/>
      <c r="H142" s="13"/>
      <c r="I142" s="13"/>
      <c r="J142" s="13"/>
      <c r="K142" s="13"/>
      <c r="U142" s="12"/>
      <c r="V142" s="4"/>
      <c r="W142" s="1"/>
      <c r="X142" s="22"/>
    </row>
    <row r="143" spans="1:24" ht="15.5" x14ac:dyDescent="0.35">
      <c r="A143" s="13"/>
      <c r="B143" s="6"/>
      <c r="C143" s="6"/>
      <c r="D143" s="6"/>
      <c r="E143" s="6"/>
      <c r="F143" s="24"/>
      <c r="G143" s="13"/>
      <c r="H143" s="13"/>
      <c r="I143" s="13"/>
      <c r="J143" s="13"/>
      <c r="K143" s="13"/>
      <c r="U143" s="12"/>
      <c r="V143" s="4"/>
      <c r="W143" s="1"/>
      <c r="X143" s="22"/>
    </row>
    <row r="144" spans="1:24" ht="15.5" x14ac:dyDescent="0.35">
      <c r="A144" s="13"/>
      <c r="B144" s="6"/>
      <c r="C144" s="6"/>
      <c r="D144" s="6"/>
      <c r="E144" s="6"/>
      <c r="F144" s="24"/>
      <c r="G144" s="13"/>
      <c r="H144" s="13"/>
      <c r="I144" s="13"/>
      <c r="J144" s="13"/>
      <c r="K144" s="13"/>
      <c r="U144" s="12"/>
      <c r="V144" s="4"/>
      <c r="W144" s="1"/>
      <c r="X144" s="22"/>
    </row>
    <row r="145" spans="1:24" ht="15.5" x14ac:dyDescent="0.35">
      <c r="A145" s="13"/>
      <c r="B145" s="6"/>
      <c r="C145" s="6"/>
      <c r="D145" s="6"/>
      <c r="E145" s="6"/>
      <c r="F145" s="24"/>
      <c r="G145" s="13"/>
      <c r="H145" s="13"/>
      <c r="I145" s="13"/>
      <c r="J145" s="13"/>
      <c r="K145" s="13"/>
      <c r="U145" s="12"/>
      <c r="V145" s="4"/>
      <c r="W145" s="1"/>
      <c r="X145" s="22"/>
    </row>
    <row r="146" spans="1:24" ht="15.5" x14ac:dyDescent="0.35">
      <c r="A146" s="13"/>
      <c r="B146" s="6"/>
      <c r="C146" s="6"/>
      <c r="D146" s="6"/>
      <c r="E146" s="6"/>
      <c r="F146" s="24"/>
      <c r="G146" s="13"/>
      <c r="H146" s="13"/>
      <c r="I146" s="13"/>
      <c r="J146" s="13"/>
      <c r="K146" s="13"/>
      <c r="U146" s="12"/>
      <c r="V146" s="4"/>
      <c r="W146" s="1"/>
      <c r="X146" s="22"/>
    </row>
    <row r="147" spans="1:24" ht="15.5" x14ac:dyDescent="0.35">
      <c r="A147" s="13"/>
      <c r="B147" s="6"/>
      <c r="C147" s="6"/>
      <c r="D147" s="6"/>
      <c r="E147" s="6"/>
      <c r="F147" s="24"/>
      <c r="G147" s="13"/>
      <c r="H147" s="13"/>
      <c r="I147" s="13"/>
      <c r="J147" s="13"/>
      <c r="K147" s="13"/>
      <c r="U147" s="12"/>
      <c r="V147" s="4"/>
      <c r="W147" s="1"/>
      <c r="X147" s="22"/>
    </row>
    <row r="148" spans="1:24" ht="15.5" x14ac:dyDescent="0.35">
      <c r="A148" s="13"/>
      <c r="B148" s="6"/>
      <c r="C148" s="6"/>
      <c r="D148" s="6"/>
      <c r="E148" s="6"/>
      <c r="F148" s="24"/>
      <c r="G148" s="13"/>
      <c r="H148" s="13"/>
      <c r="I148" s="13"/>
      <c r="J148" s="13"/>
      <c r="K148" s="13"/>
      <c r="U148" s="12"/>
      <c r="V148" s="4"/>
      <c r="W148" s="1"/>
      <c r="X148" s="22"/>
    </row>
    <row r="149" spans="1:24" ht="15.5" x14ac:dyDescent="0.35">
      <c r="A149" s="13"/>
      <c r="B149" s="6"/>
      <c r="C149" s="6"/>
      <c r="D149" s="6"/>
      <c r="E149" s="6"/>
      <c r="F149" s="24"/>
      <c r="G149" s="13"/>
      <c r="H149" s="13"/>
      <c r="I149" s="13"/>
      <c r="J149" s="13"/>
      <c r="K149" s="13"/>
      <c r="U149" s="12"/>
      <c r="V149" s="4"/>
      <c r="W149" s="1"/>
      <c r="X149" s="22"/>
    </row>
    <row r="150" spans="1:24" ht="15.5" x14ac:dyDescent="0.35">
      <c r="A150" s="13"/>
      <c r="B150" s="6"/>
      <c r="C150" s="6"/>
      <c r="D150" s="6"/>
      <c r="E150" s="6"/>
      <c r="F150" s="24"/>
      <c r="G150" s="13"/>
      <c r="H150" s="13"/>
      <c r="I150" s="13"/>
      <c r="J150" s="13"/>
      <c r="K150" s="13"/>
      <c r="U150" s="12"/>
      <c r="V150" s="4"/>
      <c r="W150" s="1"/>
      <c r="X150" s="22"/>
    </row>
    <row r="151" spans="1:24" ht="15.5" x14ac:dyDescent="0.35">
      <c r="A151" s="13"/>
      <c r="B151" s="6"/>
      <c r="C151" s="6"/>
      <c r="D151" s="6"/>
      <c r="E151" s="6"/>
      <c r="F151" s="24"/>
      <c r="G151" s="13"/>
      <c r="H151" s="13"/>
      <c r="I151" s="13"/>
      <c r="J151" s="13"/>
      <c r="K151" s="13"/>
      <c r="U151" s="12"/>
      <c r="V151" s="4"/>
      <c r="W151" s="1"/>
      <c r="X151" s="22"/>
    </row>
    <row r="152" spans="1:24" ht="15.5" x14ac:dyDescent="0.35">
      <c r="A152" s="13"/>
      <c r="B152" s="6"/>
      <c r="C152" s="6"/>
      <c r="D152" s="6"/>
      <c r="E152" s="6"/>
      <c r="F152" s="24"/>
      <c r="G152" s="13"/>
      <c r="H152" s="13"/>
      <c r="I152" s="13"/>
      <c r="J152" s="13"/>
      <c r="K152" s="13"/>
      <c r="U152" s="12"/>
      <c r="V152" s="4"/>
      <c r="W152" s="1"/>
      <c r="X152" s="22"/>
    </row>
    <row r="153" spans="1:24" ht="15.5" x14ac:dyDescent="0.35">
      <c r="A153" s="13"/>
      <c r="B153" s="6"/>
      <c r="C153" s="6"/>
      <c r="D153" s="6"/>
      <c r="E153" s="6"/>
      <c r="F153" s="24"/>
      <c r="G153" s="13"/>
      <c r="H153" s="13"/>
      <c r="I153" s="13"/>
      <c r="J153" s="13"/>
      <c r="K153" s="13"/>
      <c r="U153" s="12"/>
      <c r="V153" s="4"/>
      <c r="W153" s="1"/>
      <c r="X153" s="22"/>
    </row>
    <row r="154" spans="1:24" ht="15.5" x14ac:dyDescent="0.35">
      <c r="A154" s="13"/>
      <c r="B154" s="6"/>
      <c r="C154" s="6"/>
      <c r="D154" s="6"/>
      <c r="E154" s="6"/>
      <c r="F154" s="24"/>
      <c r="G154" s="13"/>
      <c r="H154" s="13"/>
      <c r="I154" s="13"/>
      <c r="J154" s="13"/>
      <c r="K154" s="13"/>
      <c r="U154" s="12"/>
      <c r="V154" s="4"/>
      <c r="W154" s="1"/>
      <c r="X154" s="22"/>
    </row>
    <row r="155" spans="1:24" ht="15.5" x14ac:dyDescent="0.35">
      <c r="A155" s="13"/>
      <c r="B155" s="6"/>
      <c r="C155" s="6"/>
      <c r="D155" s="6"/>
      <c r="E155" s="6"/>
      <c r="F155" s="24"/>
      <c r="G155" s="13"/>
      <c r="H155" s="13"/>
      <c r="I155" s="13"/>
      <c r="J155" s="13"/>
      <c r="K155" s="13"/>
      <c r="U155" s="12"/>
      <c r="V155" s="4"/>
      <c r="W155" s="1"/>
      <c r="X155" s="22"/>
    </row>
    <row r="156" spans="1:24" ht="15.5" x14ac:dyDescent="0.35">
      <c r="A156" s="13"/>
      <c r="B156" s="6"/>
      <c r="C156" s="6"/>
      <c r="D156" s="6"/>
      <c r="E156" s="6"/>
      <c r="F156" s="24"/>
      <c r="G156" s="13"/>
      <c r="H156" s="13"/>
      <c r="I156" s="13"/>
      <c r="J156" s="13"/>
      <c r="K156" s="13"/>
      <c r="U156" s="12"/>
      <c r="V156" s="4"/>
      <c r="W156" s="1"/>
      <c r="X156" s="22"/>
    </row>
    <row r="157" spans="1:24" ht="15.5" x14ac:dyDescent="0.35">
      <c r="A157" s="13"/>
      <c r="B157" s="6"/>
      <c r="C157" s="6"/>
      <c r="D157" s="6"/>
      <c r="E157" s="6"/>
      <c r="F157" s="24"/>
      <c r="G157" s="13"/>
      <c r="H157" s="13"/>
      <c r="I157" s="13"/>
      <c r="J157" s="13"/>
      <c r="K157" s="13"/>
      <c r="U157" s="12"/>
      <c r="V157" s="4"/>
      <c r="W157" s="1"/>
      <c r="X157" s="22"/>
    </row>
    <row r="158" spans="1:24" ht="15.5" x14ac:dyDescent="0.35">
      <c r="A158" s="13"/>
      <c r="B158" s="6"/>
      <c r="C158" s="6"/>
      <c r="D158" s="6"/>
      <c r="E158" s="6"/>
      <c r="F158" s="24"/>
      <c r="G158" s="13"/>
      <c r="H158" s="13"/>
      <c r="I158" s="13"/>
      <c r="J158" s="13"/>
      <c r="K158" s="13"/>
      <c r="U158" s="12"/>
      <c r="V158" s="4"/>
      <c r="W158" s="1"/>
      <c r="X158" s="22"/>
    </row>
    <row r="159" spans="1:24" ht="15.5" x14ac:dyDescent="0.35">
      <c r="A159" s="13"/>
      <c r="B159" s="6"/>
      <c r="C159" s="6"/>
      <c r="D159" s="6"/>
      <c r="E159" s="6"/>
      <c r="F159" s="24"/>
      <c r="G159" s="13"/>
      <c r="H159" s="13"/>
      <c r="I159" s="13"/>
      <c r="J159" s="13"/>
      <c r="K159" s="13"/>
      <c r="U159" s="12"/>
      <c r="V159" s="4"/>
      <c r="W159" s="1"/>
      <c r="X159" s="22"/>
    </row>
    <row r="160" spans="1:24" ht="15.5" x14ac:dyDescent="0.35">
      <c r="A160" s="13"/>
      <c r="B160" s="6"/>
      <c r="C160" s="6"/>
      <c r="D160" s="6"/>
      <c r="E160" s="6"/>
      <c r="F160" s="24"/>
      <c r="G160" s="13"/>
      <c r="H160" s="13"/>
      <c r="I160" s="13"/>
      <c r="J160" s="13"/>
      <c r="K160" s="13"/>
      <c r="U160" s="12"/>
      <c r="V160" s="4"/>
      <c r="W160" s="1"/>
      <c r="X160" s="22"/>
    </row>
    <row r="161" spans="1:24" ht="15.5" x14ac:dyDescent="0.35">
      <c r="A161" s="13"/>
      <c r="B161" s="6"/>
      <c r="C161" s="6"/>
      <c r="D161" s="6"/>
      <c r="E161" s="6"/>
      <c r="F161" s="24"/>
      <c r="G161" s="13"/>
      <c r="H161" s="13"/>
      <c r="I161" s="13"/>
      <c r="J161" s="13"/>
      <c r="K161" s="13"/>
      <c r="U161" s="12"/>
      <c r="V161" s="4"/>
      <c r="W161" s="1"/>
      <c r="X161" s="22"/>
    </row>
    <row r="162" spans="1:24" ht="15.5" x14ac:dyDescent="0.35">
      <c r="A162" s="13"/>
      <c r="B162" s="6"/>
      <c r="C162" s="6"/>
      <c r="D162" s="6"/>
      <c r="E162" s="6"/>
      <c r="F162" s="24"/>
      <c r="G162" s="13"/>
      <c r="H162" s="13"/>
      <c r="I162" s="13"/>
      <c r="J162" s="13"/>
      <c r="K162" s="13"/>
      <c r="U162" s="12"/>
      <c r="V162" s="4"/>
      <c r="W162" s="1"/>
      <c r="X162" s="22"/>
    </row>
    <row r="163" spans="1:24" ht="15.5" x14ac:dyDescent="0.35">
      <c r="A163" s="13"/>
      <c r="B163" s="6"/>
      <c r="C163" s="6"/>
      <c r="D163" s="6"/>
      <c r="E163" s="6"/>
      <c r="F163" s="24"/>
      <c r="G163" s="13"/>
      <c r="H163" s="13"/>
      <c r="I163" s="13"/>
      <c r="J163" s="13"/>
      <c r="K163" s="13"/>
      <c r="U163" s="12"/>
      <c r="V163" s="4"/>
      <c r="W163" s="1"/>
      <c r="X163" s="22"/>
    </row>
    <row r="164" spans="1:24" ht="15.5" x14ac:dyDescent="0.35">
      <c r="A164" s="13"/>
      <c r="B164" s="6"/>
      <c r="C164" s="6"/>
      <c r="D164" s="6"/>
      <c r="E164" s="6"/>
      <c r="F164" s="24"/>
      <c r="G164" s="13"/>
      <c r="H164" s="13"/>
      <c r="I164" s="13"/>
      <c r="J164" s="13"/>
      <c r="K164" s="13"/>
      <c r="U164" s="12"/>
      <c r="V164" s="4"/>
      <c r="W164" s="1"/>
      <c r="X164" s="22"/>
    </row>
    <row r="165" spans="1:24" ht="15.5" x14ac:dyDescent="0.35">
      <c r="A165" s="13"/>
      <c r="B165" s="6"/>
      <c r="C165" s="6"/>
      <c r="D165" s="6"/>
      <c r="E165" s="6"/>
      <c r="F165" s="24"/>
      <c r="G165" s="13"/>
      <c r="H165" s="13"/>
      <c r="I165" s="13"/>
      <c r="J165" s="13"/>
      <c r="K165" s="13"/>
      <c r="U165" s="12"/>
      <c r="V165" s="4"/>
      <c r="W165" s="1"/>
      <c r="X165" s="22"/>
    </row>
    <row r="166" spans="1:24" ht="15.5" x14ac:dyDescent="0.35">
      <c r="A166" s="13"/>
      <c r="B166" s="6"/>
      <c r="C166" s="6"/>
      <c r="D166" s="6"/>
      <c r="E166" s="6"/>
      <c r="F166" s="24"/>
      <c r="G166" s="13"/>
      <c r="H166" s="13"/>
      <c r="I166" s="13"/>
      <c r="J166" s="13"/>
      <c r="K166" s="13"/>
      <c r="U166" s="12"/>
      <c r="V166" s="4"/>
      <c r="W166" s="1"/>
      <c r="X166" s="22"/>
    </row>
    <row r="167" spans="1:24" ht="15.5" x14ac:dyDescent="0.35">
      <c r="A167" s="13"/>
      <c r="B167" s="6"/>
      <c r="C167" s="6"/>
      <c r="D167" s="6"/>
      <c r="E167" s="6"/>
      <c r="F167" s="24"/>
      <c r="G167" s="13"/>
      <c r="H167" s="13"/>
      <c r="I167" s="13"/>
      <c r="J167" s="13"/>
      <c r="K167" s="13"/>
      <c r="U167" s="12"/>
      <c r="V167" s="4"/>
      <c r="W167" s="1"/>
      <c r="X167" s="22"/>
    </row>
    <row r="168" spans="1:24" ht="15.5" x14ac:dyDescent="0.35">
      <c r="A168" s="13"/>
      <c r="B168" s="6"/>
      <c r="C168" s="6"/>
      <c r="D168" s="6"/>
      <c r="E168" s="6"/>
      <c r="F168" s="24"/>
      <c r="G168" s="13"/>
      <c r="H168" s="13"/>
      <c r="I168" s="13"/>
      <c r="J168" s="13"/>
      <c r="K168" s="13"/>
      <c r="U168" s="12"/>
      <c r="V168" s="4"/>
      <c r="W168" s="1"/>
      <c r="X168" s="22"/>
    </row>
    <row r="169" spans="1:24" ht="15.5" x14ac:dyDescent="0.35">
      <c r="A169" s="13"/>
      <c r="B169" s="6"/>
      <c r="C169" s="6"/>
      <c r="D169" s="6"/>
      <c r="E169" s="6"/>
      <c r="F169" s="24"/>
      <c r="G169" s="13"/>
      <c r="H169" s="13"/>
      <c r="I169" s="13"/>
      <c r="J169" s="13"/>
      <c r="K169" s="13"/>
      <c r="U169" s="12"/>
      <c r="V169" s="4"/>
      <c r="W169" s="1"/>
      <c r="X169" s="22"/>
    </row>
    <row r="170" spans="1:24" ht="15.5" x14ac:dyDescent="0.35">
      <c r="A170" s="13"/>
      <c r="B170" s="6"/>
      <c r="C170" s="6"/>
      <c r="D170" s="6"/>
      <c r="E170" s="6"/>
      <c r="F170" s="24"/>
      <c r="G170" s="13"/>
      <c r="H170" s="13"/>
      <c r="I170" s="13"/>
      <c r="J170" s="13"/>
      <c r="K170" s="13"/>
      <c r="U170" s="12"/>
      <c r="V170" s="4"/>
      <c r="W170" s="1"/>
      <c r="X170" s="22"/>
    </row>
    <row r="171" spans="1:24" ht="15.5" x14ac:dyDescent="0.35">
      <c r="A171" s="13"/>
      <c r="B171" s="6"/>
      <c r="C171" s="6"/>
      <c r="D171" s="6"/>
      <c r="E171" s="6"/>
      <c r="F171" s="24"/>
      <c r="G171" s="13"/>
      <c r="H171" s="13"/>
      <c r="I171" s="13"/>
      <c r="J171" s="13"/>
      <c r="K171" s="13"/>
      <c r="U171" s="12"/>
      <c r="V171" s="4"/>
      <c r="W171" s="1"/>
      <c r="X171" s="22"/>
    </row>
    <row r="172" spans="1:24" ht="15.5" x14ac:dyDescent="0.35">
      <c r="A172" s="13"/>
      <c r="B172" s="6"/>
      <c r="C172" s="6"/>
      <c r="D172" s="6"/>
      <c r="E172" s="6"/>
      <c r="F172" s="24"/>
      <c r="G172" s="13"/>
      <c r="H172" s="13"/>
      <c r="I172" s="13"/>
      <c r="J172" s="13"/>
      <c r="K172" s="13"/>
      <c r="U172" s="12"/>
      <c r="V172" s="4"/>
      <c r="W172" s="1"/>
      <c r="X172" s="22"/>
    </row>
    <row r="173" spans="1:24" ht="15.5" x14ac:dyDescent="0.35">
      <c r="A173" s="13"/>
      <c r="B173" s="6"/>
      <c r="C173" s="6"/>
      <c r="D173" s="6"/>
      <c r="E173" s="6"/>
      <c r="F173" s="24"/>
      <c r="G173" s="13"/>
      <c r="H173" s="13"/>
      <c r="I173" s="13"/>
      <c r="J173" s="13"/>
      <c r="K173" s="13"/>
      <c r="U173" s="12"/>
      <c r="V173" s="4"/>
      <c r="W173" s="1"/>
      <c r="X173" s="22"/>
    </row>
    <row r="174" spans="1:24" ht="15.5" x14ac:dyDescent="0.35">
      <c r="A174" s="13"/>
      <c r="B174" s="6"/>
      <c r="C174" s="6"/>
      <c r="D174" s="6"/>
      <c r="E174" s="6"/>
      <c r="F174" s="24"/>
      <c r="G174" s="13"/>
      <c r="H174" s="13"/>
      <c r="I174" s="13"/>
      <c r="J174" s="13"/>
      <c r="K174" s="13"/>
      <c r="U174" s="12"/>
      <c r="V174" s="4"/>
      <c r="W174" s="1"/>
      <c r="X174" s="22"/>
    </row>
    <row r="175" spans="1:24" ht="15.5" x14ac:dyDescent="0.35">
      <c r="A175" s="13"/>
      <c r="B175" s="6"/>
      <c r="C175" s="6"/>
      <c r="D175" s="6"/>
      <c r="E175" s="6"/>
      <c r="F175" s="24"/>
      <c r="G175" s="13"/>
      <c r="H175" s="13"/>
      <c r="I175" s="13"/>
      <c r="J175" s="13"/>
      <c r="K175" s="13"/>
      <c r="U175" s="12"/>
      <c r="V175" s="4"/>
      <c r="W175" s="1"/>
      <c r="X175" s="22"/>
    </row>
    <row r="176" spans="1:24" ht="15.5" x14ac:dyDescent="0.35">
      <c r="A176" s="13"/>
      <c r="B176" s="6"/>
      <c r="C176" s="6"/>
      <c r="D176" s="6"/>
      <c r="E176" s="6"/>
      <c r="F176" s="24"/>
      <c r="G176" s="13"/>
      <c r="H176" s="13"/>
      <c r="I176" s="13"/>
      <c r="J176" s="13"/>
      <c r="K176" s="13"/>
      <c r="U176" s="12"/>
      <c r="V176" s="4"/>
      <c r="W176" s="1"/>
      <c r="X176" s="22"/>
    </row>
    <row r="177" spans="1:24" ht="15.5" x14ac:dyDescent="0.35">
      <c r="A177" s="13"/>
      <c r="B177" s="6"/>
      <c r="C177" s="6"/>
      <c r="D177" s="6"/>
      <c r="E177" s="6"/>
      <c r="F177" s="24"/>
      <c r="G177" s="13"/>
      <c r="H177" s="13"/>
      <c r="I177" s="13"/>
      <c r="J177" s="13"/>
      <c r="K177" s="13"/>
      <c r="U177" s="12"/>
      <c r="V177" s="4"/>
      <c r="W177" s="1"/>
      <c r="X177" s="22"/>
    </row>
    <row r="178" spans="1:24" ht="15.5" x14ac:dyDescent="0.35">
      <c r="A178" s="13"/>
      <c r="B178" s="6"/>
      <c r="C178" s="6"/>
      <c r="D178" s="6"/>
      <c r="E178" s="6"/>
      <c r="F178" s="24"/>
      <c r="G178" s="13"/>
      <c r="H178" s="13"/>
      <c r="I178" s="13"/>
      <c r="J178" s="13"/>
      <c r="K178" s="13"/>
      <c r="U178" s="12"/>
      <c r="V178" s="4"/>
      <c r="W178" s="1"/>
      <c r="X178" s="22"/>
    </row>
    <row r="179" spans="1:24" ht="15.5" x14ac:dyDescent="0.35">
      <c r="A179" s="13"/>
      <c r="B179" s="6"/>
      <c r="C179" s="6"/>
      <c r="D179" s="6"/>
      <c r="E179" s="6"/>
      <c r="F179" s="24"/>
      <c r="G179" s="13"/>
      <c r="H179" s="13"/>
      <c r="I179" s="13"/>
      <c r="J179" s="13"/>
      <c r="K179" s="13"/>
      <c r="U179" s="12"/>
      <c r="V179" s="4"/>
      <c r="W179" s="1"/>
      <c r="X179" s="22"/>
    </row>
    <row r="180" spans="1:24" ht="15.5" x14ac:dyDescent="0.35">
      <c r="A180" s="13"/>
      <c r="B180" s="6"/>
      <c r="C180" s="6"/>
      <c r="D180" s="6"/>
      <c r="E180" s="6"/>
      <c r="F180" s="24"/>
      <c r="G180" s="13"/>
      <c r="H180" s="13"/>
      <c r="I180" s="13"/>
      <c r="J180" s="13"/>
      <c r="K180" s="13"/>
      <c r="U180" s="12"/>
      <c r="V180" s="4"/>
      <c r="W180" s="1"/>
      <c r="X180" s="22"/>
    </row>
    <row r="181" spans="1:24" ht="15.5" x14ac:dyDescent="0.35">
      <c r="A181" s="13"/>
      <c r="B181" s="6"/>
      <c r="C181" s="6"/>
      <c r="D181" s="6"/>
      <c r="E181" s="6"/>
      <c r="F181" s="24"/>
      <c r="G181" s="13"/>
      <c r="H181" s="13"/>
      <c r="I181" s="13"/>
      <c r="J181" s="13"/>
      <c r="K181" s="13"/>
      <c r="U181" s="12"/>
      <c r="V181" s="4"/>
      <c r="W181" s="1"/>
      <c r="X181" s="22"/>
    </row>
    <row r="182" spans="1:24" ht="15.5" x14ac:dyDescent="0.35">
      <c r="A182" s="13"/>
      <c r="B182" s="6"/>
      <c r="C182" s="6"/>
      <c r="D182" s="6"/>
      <c r="E182" s="6"/>
      <c r="F182" s="24"/>
      <c r="G182" s="13"/>
      <c r="H182" s="13"/>
      <c r="I182" s="13"/>
      <c r="J182" s="13"/>
      <c r="K182" s="13"/>
      <c r="U182" s="12"/>
      <c r="V182" s="4"/>
      <c r="W182" s="1"/>
      <c r="X182" s="22"/>
    </row>
    <row r="183" spans="1:24" ht="15.5" x14ac:dyDescent="0.35">
      <c r="A183" s="13"/>
      <c r="B183" s="6"/>
      <c r="C183" s="6"/>
      <c r="D183" s="6"/>
      <c r="E183" s="6"/>
      <c r="F183" s="24"/>
      <c r="G183" s="13"/>
      <c r="H183" s="13"/>
      <c r="I183" s="13"/>
      <c r="J183" s="13"/>
      <c r="K183" s="13"/>
      <c r="U183" s="12"/>
      <c r="V183" s="4"/>
      <c r="W183" s="1"/>
      <c r="X183" s="22"/>
    </row>
    <row r="184" spans="1:24" ht="15.5" x14ac:dyDescent="0.35">
      <c r="A184" s="13"/>
      <c r="B184" s="6"/>
      <c r="C184" s="6"/>
      <c r="D184" s="6"/>
      <c r="E184" s="6"/>
      <c r="F184" s="24"/>
      <c r="G184" s="13"/>
      <c r="H184" s="13"/>
      <c r="I184" s="13"/>
      <c r="J184" s="13"/>
      <c r="K184" s="13"/>
      <c r="U184" s="12"/>
      <c r="V184" s="4"/>
      <c r="W184" s="1"/>
      <c r="X184" s="22"/>
    </row>
    <row r="185" spans="1:24" ht="15.5" x14ac:dyDescent="0.35">
      <c r="A185" s="13"/>
      <c r="B185" s="6"/>
      <c r="C185" s="6"/>
      <c r="D185" s="6"/>
      <c r="E185" s="6"/>
      <c r="F185" s="24"/>
      <c r="G185" s="13"/>
      <c r="H185" s="13"/>
      <c r="I185" s="13"/>
      <c r="J185" s="13"/>
      <c r="K185" s="13"/>
      <c r="U185" s="12"/>
      <c r="V185" s="4"/>
      <c r="W185" s="1"/>
      <c r="X185" s="22"/>
    </row>
    <row r="186" spans="1:24" ht="15.5" x14ac:dyDescent="0.35">
      <c r="A186" s="13"/>
      <c r="B186" s="6"/>
      <c r="C186" s="6"/>
      <c r="D186" s="6"/>
      <c r="E186" s="6"/>
      <c r="F186" s="24"/>
      <c r="G186" s="13"/>
      <c r="H186" s="13"/>
      <c r="I186" s="13"/>
      <c r="J186" s="13"/>
      <c r="K186" s="13"/>
      <c r="U186" s="12"/>
      <c r="V186" s="4"/>
      <c r="W186" s="1"/>
      <c r="X186" s="22"/>
    </row>
    <row r="187" spans="1:24" ht="15.5" x14ac:dyDescent="0.35">
      <c r="A187" s="13"/>
      <c r="B187" s="6"/>
      <c r="C187" s="6"/>
      <c r="D187" s="6"/>
      <c r="E187" s="6"/>
      <c r="F187" s="24"/>
      <c r="G187" s="13"/>
      <c r="H187" s="13"/>
      <c r="I187" s="13"/>
      <c r="J187" s="13"/>
      <c r="K187" s="13"/>
      <c r="U187" s="12"/>
      <c r="V187" s="4"/>
      <c r="W187" s="1"/>
      <c r="X187" s="22"/>
    </row>
    <row r="188" spans="1:24" ht="15.5" x14ac:dyDescent="0.35">
      <c r="A188" s="13"/>
      <c r="B188" s="6"/>
      <c r="C188" s="6"/>
      <c r="D188" s="6"/>
      <c r="E188" s="6"/>
      <c r="F188" s="24"/>
      <c r="G188" s="13"/>
      <c r="H188" s="13"/>
      <c r="I188" s="13"/>
      <c r="J188" s="13"/>
      <c r="K188" s="13"/>
      <c r="U188" s="12"/>
      <c r="V188" s="4"/>
      <c r="W188" s="1"/>
      <c r="X188" s="22"/>
    </row>
    <row r="189" spans="1:24" ht="15.5" x14ac:dyDescent="0.35">
      <c r="A189" s="13"/>
      <c r="B189" s="6"/>
      <c r="C189" s="6"/>
      <c r="D189" s="6"/>
      <c r="E189" s="6"/>
      <c r="F189" s="24"/>
      <c r="G189" s="13"/>
      <c r="H189" s="13"/>
      <c r="I189" s="13"/>
      <c r="J189" s="13"/>
      <c r="K189" s="13"/>
      <c r="U189" s="12"/>
      <c r="V189" s="4"/>
      <c r="W189" s="1"/>
      <c r="X189" s="22"/>
    </row>
    <row r="190" spans="1:24" ht="15.5" x14ac:dyDescent="0.35">
      <c r="A190" s="13"/>
      <c r="B190" s="6"/>
      <c r="C190" s="6"/>
      <c r="D190" s="6"/>
      <c r="E190" s="6"/>
      <c r="F190" s="24"/>
      <c r="G190" s="13"/>
      <c r="H190" s="13"/>
      <c r="I190" s="13"/>
      <c r="J190" s="13"/>
      <c r="K190" s="13"/>
      <c r="U190" s="12"/>
      <c r="V190" s="4"/>
      <c r="W190" s="1"/>
      <c r="X190" s="22"/>
    </row>
    <row r="191" spans="1:24" ht="15.5" x14ac:dyDescent="0.35">
      <c r="A191" s="13"/>
      <c r="B191" s="6"/>
      <c r="C191" s="6"/>
      <c r="D191" s="6"/>
      <c r="E191" s="6"/>
      <c r="F191" s="24"/>
      <c r="G191" s="13"/>
      <c r="H191" s="13"/>
      <c r="I191" s="13"/>
      <c r="J191" s="13"/>
      <c r="K191" s="13"/>
      <c r="U191" s="12"/>
      <c r="V191" s="4"/>
      <c r="W191" s="1"/>
      <c r="X191" s="22"/>
    </row>
    <row r="192" spans="1:24" ht="15.5" x14ac:dyDescent="0.35">
      <c r="A192" s="13"/>
      <c r="B192" s="6"/>
      <c r="C192" s="6"/>
      <c r="D192" s="6"/>
      <c r="E192" s="6"/>
      <c r="F192" s="24"/>
      <c r="G192" s="13"/>
      <c r="H192" s="13"/>
      <c r="I192" s="13"/>
      <c r="J192" s="13"/>
      <c r="K192" s="13"/>
      <c r="U192" s="12"/>
      <c r="V192" s="4"/>
      <c r="W192" s="1"/>
      <c r="X192" s="22"/>
    </row>
    <row r="193" spans="1:24" ht="15.5" x14ac:dyDescent="0.35">
      <c r="A193" s="13"/>
      <c r="B193" s="6"/>
      <c r="C193" s="6"/>
      <c r="D193" s="6"/>
      <c r="E193" s="6"/>
      <c r="F193" s="24"/>
      <c r="G193" s="13"/>
      <c r="H193" s="13"/>
      <c r="I193" s="13"/>
      <c r="J193" s="13"/>
      <c r="K193" s="13"/>
      <c r="U193" s="12"/>
      <c r="V193" s="4"/>
      <c r="W193" s="1"/>
      <c r="X193" s="22"/>
    </row>
    <row r="194" spans="1:24" ht="15.5" x14ac:dyDescent="0.35">
      <c r="A194" s="13"/>
      <c r="B194" s="6"/>
      <c r="C194" s="6"/>
      <c r="D194" s="6"/>
      <c r="E194" s="6"/>
      <c r="F194" s="24"/>
      <c r="G194" s="13"/>
      <c r="H194" s="13"/>
      <c r="I194" s="13"/>
      <c r="J194" s="13"/>
      <c r="K194" s="13"/>
      <c r="U194" s="12"/>
      <c r="V194" s="4"/>
      <c r="W194" s="1"/>
      <c r="X194" s="22"/>
    </row>
    <row r="195" spans="1:24" ht="15.5" x14ac:dyDescent="0.35">
      <c r="A195" s="13"/>
      <c r="B195" s="6"/>
      <c r="C195" s="6"/>
      <c r="D195" s="6"/>
      <c r="E195" s="6"/>
      <c r="F195" s="24"/>
      <c r="G195" s="13"/>
      <c r="H195" s="13"/>
      <c r="I195" s="13"/>
      <c r="J195" s="13"/>
      <c r="K195" s="13"/>
      <c r="U195" s="12"/>
      <c r="V195" s="4"/>
      <c r="W195" s="1"/>
      <c r="X195" s="22"/>
    </row>
    <row r="196" spans="1:24" ht="15.5" x14ac:dyDescent="0.35">
      <c r="A196" s="13"/>
      <c r="B196" s="6"/>
      <c r="C196" s="6"/>
      <c r="D196" s="6"/>
      <c r="E196" s="6"/>
      <c r="F196" s="24"/>
      <c r="G196" s="13"/>
      <c r="H196" s="13"/>
      <c r="I196" s="13"/>
      <c r="J196" s="13"/>
      <c r="K196" s="13"/>
      <c r="U196" s="12"/>
      <c r="V196" s="4"/>
      <c r="W196" s="1"/>
      <c r="X196" s="22"/>
    </row>
    <row r="197" spans="1:24" ht="15.5" x14ac:dyDescent="0.35">
      <c r="A197" s="13"/>
      <c r="B197" s="6"/>
      <c r="C197" s="6"/>
      <c r="D197" s="6"/>
      <c r="E197" s="6"/>
      <c r="F197" s="24"/>
      <c r="G197" s="13"/>
      <c r="H197" s="13"/>
      <c r="I197" s="13"/>
      <c r="J197" s="13"/>
      <c r="K197" s="13"/>
      <c r="U197" s="12"/>
      <c r="V197" s="4"/>
      <c r="W197" s="1"/>
      <c r="X197" s="22"/>
    </row>
    <row r="198" spans="1:24" ht="15.5" x14ac:dyDescent="0.35">
      <c r="A198" s="13"/>
      <c r="B198" s="6"/>
      <c r="C198" s="6"/>
      <c r="D198" s="6"/>
      <c r="E198" s="6"/>
      <c r="F198" s="24"/>
      <c r="G198" s="13"/>
      <c r="H198" s="13"/>
      <c r="I198" s="13"/>
      <c r="J198" s="13"/>
      <c r="K198" s="13"/>
      <c r="U198" s="12"/>
      <c r="V198" s="4"/>
      <c r="W198" s="1"/>
      <c r="X198" s="22"/>
    </row>
    <row r="199" spans="1:24" ht="15.5" x14ac:dyDescent="0.35">
      <c r="A199" s="13"/>
      <c r="B199" s="6"/>
      <c r="C199" s="6"/>
      <c r="D199" s="6"/>
      <c r="E199" s="6"/>
      <c r="F199" s="24"/>
      <c r="G199" s="13"/>
      <c r="H199" s="13"/>
      <c r="I199" s="13"/>
      <c r="J199" s="13"/>
      <c r="K199" s="13"/>
      <c r="U199" s="12"/>
      <c r="V199" s="4"/>
      <c r="W199" s="1"/>
      <c r="X199" s="22"/>
    </row>
    <row r="200" spans="1:24" ht="15.5" x14ac:dyDescent="0.35">
      <c r="A200" s="13"/>
      <c r="B200" s="6"/>
      <c r="C200" s="6"/>
      <c r="D200" s="6"/>
      <c r="E200" s="6"/>
      <c r="F200" s="24"/>
      <c r="G200" s="13"/>
      <c r="H200" s="13"/>
      <c r="I200" s="13"/>
      <c r="J200" s="13"/>
      <c r="K200" s="13"/>
      <c r="U200" s="12"/>
      <c r="V200" s="4"/>
      <c r="W200" s="1"/>
      <c r="X200" s="22"/>
    </row>
    <row r="201" spans="1:24" ht="15.5" x14ac:dyDescent="0.35">
      <c r="A201" s="13"/>
      <c r="B201" s="6"/>
      <c r="C201" s="6"/>
      <c r="D201" s="6"/>
      <c r="E201" s="6"/>
      <c r="F201" s="24"/>
      <c r="G201" s="13"/>
      <c r="H201" s="13"/>
      <c r="I201" s="13"/>
      <c r="J201" s="13"/>
      <c r="K201" s="13"/>
      <c r="U201" s="12"/>
      <c r="V201" s="4"/>
      <c r="W201" s="1"/>
      <c r="X201" s="22"/>
    </row>
    <row r="202" spans="1:24" ht="15.5" x14ac:dyDescent="0.35">
      <c r="A202" s="13"/>
      <c r="B202" s="6"/>
      <c r="C202" s="6"/>
      <c r="D202" s="6"/>
      <c r="E202" s="6"/>
      <c r="F202" s="24"/>
      <c r="G202" s="13"/>
      <c r="H202" s="13"/>
      <c r="I202" s="13"/>
      <c r="J202" s="13"/>
      <c r="K202" s="13"/>
      <c r="U202" s="12"/>
      <c r="V202" s="4"/>
      <c r="W202" s="1"/>
      <c r="X202" s="22"/>
    </row>
    <row r="203" spans="1:24" ht="15.5" x14ac:dyDescent="0.35">
      <c r="A203" s="13"/>
      <c r="B203" s="6"/>
      <c r="C203" s="6"/>
      <c r="D203" s="6"/>
      <c r="E203" s="6"/>
      <c r="F203" s="24"/>
      <c r="G203" s="13"/>
      <c r="H203" s="13"/>
      <c r="I203" s="13"/>
      <c r="J203" s="13"/>
      <c r="K203" s="13"/>
      <c r="U203" s="12"/>
      <c r="V203" s="4"/>
      <c r="W203" s="1"/>
      <c r="X203" s="22"/>
    </row>
    <row r="204" spans="1:24" ht="15.5" x14ac:dyDescent="0.35">
      <c r="A204" s="13"/>
      <c r="B204" s="6"/>
      <c r="C204" s="6"/>
      <c r="D204" s="6"/>
      <c r="E204" s="6"/>
      <c r="F204" s="24"/>
      <c r="G204" s="13"/>
      <c r="H204" s="13"/>
      <c r="I204" s="13"/>
      <c r="J204" s="13"/>
      <c r="K204" s="13"/>
      <c r="U204" s="12"/>
      <c r="V204" s="4"/>
      <c r="W204" s="1"/>
      <c r="X204" s="22"/>
    </row>
    <row r="205" spans="1:24" ht="15.5" x14ac:dyDescent="0.35">
      <c r="A205" s="13"/>
      <c r="B205" s="6"/>
      <c r="C205" s="6"/>
      <c r="D205" s="6"/>
      <c r="E205" s="6"/>
      <c r="F205" s="24"/>
      <c r="G205" s="13"/>
      <c r="H205" s="13"/>
      <c r="I205" s="13"/>
      <c r="J205" s="13"/>
      <c r="K205" s="13"/>
      <c r="U205" s="12"/>
      <c r="V205" s="4"/>
      <c r="W205" s="1"/>
      <c r="X205" s="22"/>
    </row>
    <row r="206" spans="1:24" ht="15.5" x14ac:dyDescent="0.35">
      <c r="A206" s="13"/>
      <c r="B206" s="6"/>
      <c r="C206" s="6"/>
      <c r="D206" s="6"/>
      <c r="E206" s="6"/>
      <c r="F206" s="24"/>
      <c r="G206" s="13"/>
      <c r="H206" s="13"/>
      <c r="I206" s="13"/>
      <c r="J206" s="13"/>
      <c r="K206" s="13"/>
      <c r="U206" s="12"/>
      <c r="V206" s="4"/>
      <c r="W206" s="1"/>
      <c r="X206" s="22"/>
    </row>
    <row r="207" spans="1:24" ht="15.5" x14ac:dyDescent="0.35">
      <c r="A207" s="13"/>
      <c r="B207" s="6"/>
      <c r="C207" s="6"/>
      <c r="D207" s="6"/>
      <c r="E207" s="6"/>
      <c r="F207" s="24"/>
      <c r="G207" s="13"/>
      <c r="H207" s="13"/>
      <c r="I207" s="13"/>
      <c r="J207" s="13"/>
      <c r="K207" s="13"/>
      <c r="U207" s="12"/>
      <c r="V207" s="4"/>
      <c r="W207" s="1"/>
      <c r="X207" s="22"/>
    </row>
    <row r="208" spans="1:24" ht="15.5" x14ac:dyDescent="0.35">
      <c r="A208" s="13"/>
      <c r="B208" s="6"/>
      <c r="C208" s="6"/>
      <c r="D208" s="6"/>
      <c r="E208" s="6"/>
      <c r="F208" s="24"/>
      <c r="G208" s="13"/>
      <c r="H208" s="13"/>
      <c r="I208" s="13"/>
      <c r="J208" s="13"/>
      <c r="K208" s="13"/>
      <c r="U208" s="12"/>
      <c r="V208" s="4"/>
      <c r="W208" s="1"/>
      <c r="X208" s="22"/>
    </row>
    <row r="209" spans="1:24" ht="15.5" x14ac:dyDescent="0.35">
      <c r="A209" s="13"/>
      <c r="B209" s="6"/>
      <c r="C209" s="6"/>
      <c r="D209" s="6"/>
      <c r="E209" s="6"/>
      <c r="F209" s="24"/>
      <c r="G209" s="13"/>
      <c r="H209" s="13"/>
      <c r="I209" s="13"/>
      <c r="J209" s="13"/>
      <c r="K209" s="13"/>
      <c r="U209" s="12"/>
      <c r="V209" s="4"/>
      <c r="W209" s="1"/>
      <c r="X209" s="22"/>
    </row>
    <row r="210" spans="1:24" ht="15.5" x14ac:dyDescent="0.35">
      <c r="A210" s="13"/>
      <c r="B210" s="6"/>
      <c r="C210" s="6"/>
      <c r="D210" s="6"/>
      <c r="E210" s="6"/>
      <c r="F210" s="24"/>
      <c r="G210" s="13"/>
      <c r="H210" s="13"/>
      <c r="I210" s="13"/>
      <c r="J210" s="13"/>
      <c r="K210" s="13"/>
      <c r="U210" s="12"/>
      <c r="V210" s="4"/>
      <c r="W210" s="1"/>
      <c r="X210" s="22"/>
    </row>
    <row r="211" spans="1:24" ht="15.5" x14ac:dyDescent="0.35">
      <c r="A211" s="13"/>
      <c r="B211" s="6"/>
      <c r="C211" s="6"/>
      <c r="D211" s="6"/>
      <c r="E211" s="6"/>
      <c r="F211" s="24"/>
      <c r="G211" s="13"/>
      <c r="H211" s="13"/>
      <c r="I211" s="13"/>
      <c r="J211" s="13"/>
      <c r="K211" s="13"/>
      <c r="U211" s="12"/>
      <c r="V211" s="4"/>
      <c r="W211" s="1"/>
      <c r="X211" s="22"/>
    </row>
    <row r="212" spans="1:24" ht="15.5" x14ac:dyDescent="0.35">
      <c r="A212" s="13"/>
      <c r="B212" s="6"/>
      <c r="C212" s="6"/>
      <c r="D212" s="6"/>
      <c r="E212" s="6"/>
      <c r="F212" s="24"/>
      <c r="G212" s="13"/>
      <c r="H212" s="13"/>
      <c r="I212" s="13"/>
      <c r="J212" s="13"/>
      <c r="K212" s="13"/>
      <c r="U212" s="12"/>
      <c r="V212" s="4"/>
      <c r="W212" s="1"/>
      <c r="X212" s="22"/>
    </row>
  </sheetData>
  <conditionalFormatting sqref="K3:K212">
    <cfRule type="cellIs" dxfId="0" priority="1" operator="greaterThanOrEqual">
      <formula>5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Final Exam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Beutel</dc:creator>
  <cp:lastModifiedBy>Taferner, Lilli Hildegunde Verena</cp:lastModifiedBy>
  <dcterms:created xsi:type="dcterms:W3CDTF">2021-02-19T10:12:33Z</dcterms:created>
  <dcterms:modified xsi:type="dcterms:W3CDTF">2021-04-27T09:03:47Z</dcterms:modified>
</cp:coreProperties>
</file>